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autoCompressPictures="0"/>
  <mc:AlternateContent xmlns:mc="http://schemas.openxmlformats.org/markup-compatibility/2006">
    <mc:Choice Requires="x15">
      <x15ac:absPath xmlns:x15ac="http://schemas.microsoft.com/office/spreadsheetml/2010/11/ac" url="C:\Users\JM Piatek\Desktop\"/>
    </mc:Choice>
  </mc:AlternateContent>
  <xr:revisionPtr revIDLastSave="0" documentId="13_ncr:1_{5C0DFC49-C705-4B95-B15E-B2DD532B38F3}" xr6:coauthVersionLast="36" xr6:coauthVersionMax="36" xr10:uidLastSave="{00000000-0000-0000-0000-000000000000}"/>
  <bookViews>
    <workbookView xWindow="0" yWindow="0" windowWidth="19200" windowHeight="6930" activeTab="1" xr2:uid="{00000000-000D-0000-FFFF-FFFF00000000}"/>
  </bookViews>
  <sheets>
    <sheet name="Résultats" sheetId="4" r:id="rId1"/>
    <sheet name="Check list" sheetId="7" r:id="rId2"/>
    <sheet name="Listes" sheetId="9" state="hidden" r:id="rId3"/>
  </sheets>
  <definedNames>
    <definedName name="Choix">Listes!#REF!</definedName>
    <definedName name="Eval">Listes!$A$4:$A$8</definedName>
    <definedName name="point">Listes!$A$4:$B$8</definedName>
    <definedName name="_xlnm.Print_Area" localSheetId="1">'Check list'!$B$1:$L$166</definedName>
  </definedNames>
  <calcPr calcId="191029"/>
</workbook>
</file>

<file path=xl/calcChain.xml><?xml version="1.0" encoding="utf-8"?>
<calcChain xmlns="http://schemas.openxmlformats.org/spreadsheetml/2006/main">
  <c r="H39" i="4" l="1"/>
  <c r="G39" i="4"/>
  <c r="F39" i="4"/>
  <c r="E39" i="4"/>
  <c r="D39" i="4"/>
  <c r="D42" i="4"/>
  <c r="D41" i="4"/>
  <c r="D40" i="4"/>
  <c r="E158" i="7" l="1"/>
  <c r="E148" i="7"/>
  <c r="B8" i="9"/>
  <c r="E160" i="7" s="1"/>
  <c r="E29" i="7" l="1"/>
  <c r="E60" i="7"/>
  <c r="E99" i="7"/>
  <c r="E135" i="7"/>
  <c r="E18" i="7"/>
  <c r="E14" i="7"/>
  <c r="E26" i="7"/>
  <c r="E45" i="7"/>
  <c r="E58" i="7"/>
  <c r="E74" i="7"/>
  <c r="E97" i="7"/>
  <c r="E109" i="7"/>
  <c r="E124" i="7"/>
  <c r="E146" i="7"/>
  <c r="E16" i="7"/>
  <c r="E47" i="7"/>
  <c r="E86" i="7"/>
  <c r="E116" i="7"/>
  <c r="E9" i="7"/>
  <c r="E31" i="7"/>
  <c r="E49" i="7"/>
  <c r="E63" i="7"/>
  <c r="E88" i="7"/>
  <c r="E105" i="7"/>
  <c r="F110" i="7" s="1"/>
  <c r="E119" i="7"/>
  <c r="E138" i="7"/>
  <c r="E12" i="7"/>
  <c r="E24" i="7"/>
  <c r="F34" i="7" s="1"/>
  <c r="E33" i="7"/>
  <c r="E56" i="7"/>
  <c r="E72" i="7"/>
  <c r="E91" i="7"/>
  <c r="F92" i="7" s="1"/>
  <c r="E107" i="7"/>
  <c r="E122" i="7"/>
  <c r="E140" i="7"/>
  <c r="F161" i="7"/>
  <c r="F100" i="7"/>
  <c r="F149" i="7"/>
  <c r="E149" i="7" s="1"/>
  <c r="F141" i="7"/>
  <c r="F125" i="7"/>
  <c r="F75" i="7"/>
  <c r="F67" i="7"/>
  <c r="F19" i="7"/>
  <c r="F50" i="7" l="1"/>
  <c r="C90" i="4"/>
  <c r="C89" i="4"/>
  <c r="C88" i="4"/>
  <c r="C87" i="4"/>
  <c r="C86" i="4"/>
  <c r="C85" i="4"/>
  <c r="C84" i="4"/>
  <c r="C83" i="4"/>
  <c r="C82" i="4"/>
  <c r="C81" i="4"/>
  <c r="C80" i="4"/>
  <c r="E161" i="7" l="1"/>
  <c r="D91" i="4" s="1"/>
  <c r="C99" i="4" s="1"/>
  <c r="H44" i="4" s="1"/>
  <c r="H45" i="4" s="1"/>
  <c r="H47" i="4" s="1"/>
  <c r="E141" i="7"/>
  <c r="D89" i="4" s="1"/>
  <c r="E125" i="7" l="1"/>
  <c r="D88" i="4" s="1"/>
  <c r="E110" i="7" l="1"/>
  <c r="D87" i="4" s="1"/>
  <c r="E92" i="7" l="1"/>
  <c r="D85" i="4" s="1"/>
  <c r="E75" i="7"/>
  <c r="D84" i="4" s="1"/>
  <c r="E100" i="7"/>
  <c r="D86" i="4" s="1"/>
  <c r="C97" i="4" l="1"/>
  <c r="F44" i="4" s="1"/>
  <c r="F45" i="4" s="1"/>
  <c r="F47" i="4" s="1"/>
  <c r="E67" i="7"/>
  <c r="D83" i="4" s="1"/>
  <c r="E34" i="7" l="1"/>
  <c r="D81" i="4" s="1"/>
  <c r="E50" i="7"/>
  <c r="D82" i="4" s="1"/>
  <c r="C96" i="4" s="1"/>
  <c r="E44" i="4" s="1"/>
  <c r="E45" i="4" s="1"/>
  <c r="E47" i="4" s="1"/>
  <c r="E19" i="7" l="1"/>
  <c r="D80" i="4" s="1"/>
  <c r="C95" i="4" s="1"/>
  <c r="D44" i="4" s="1"/>
  <c r="D45" i="4" s="1"/>
  <c r="D47" i="4" s="1"/>
  <c r="D90" i="4" l="1"/>
  <c r="C98" i="4" s="1"/>
  <c r="G44" i="4" s="1"/>
  <c r="G45" i="4" s="1"/>
  <c r="G47" i="4" s="1"/>
</calcChain>
</file>

<file path=xl/sharedStrings.xml><?xml version="1.0" encoding="utf-8"?>
<sst xmlns="http://schemas.openxmlformats.org/spreadsheetml/2006/main" count="184" uniqueCount="128">
  <si>
    <t>Politique énergétique</t>
  </si>
  <si>
    <t>Communication</t>
  </si>
  <si>
    <t>Amélioration continue</t>
  </si>
  <si>
    <t>Partiellement</t>
  </si>
  <si>
    <t>Non applicable</t>
  </si>
  <si>
    <t>Non répondu</t>
  </si>
  <si>
    <t>Organisation énergie</t>
  </si>
  <si>
    <t>PLANIFIER SA DEMARCHE DE MANAGEMENT DE L'ENERGIE</t>
  </si>
  <si>
    <t>METTRE EN ŒUVRE SA DEMARCHE DE MANAGEMENT DE L'ENERGIE</t>
  </si>
  <si>
    <t>DEFINIR SA STRATEGIE ENERGETIQUE</t>
  </si>
  <si>
    <t>Pas du tout</t>
  </si>
  <si>
    <t>Est-ce que la politique énergétique de mon entreprise inclut :</t>
  </si>
  <si>
    <t>MESURER ET VERIFIER</t>
  </si>
  <si>
    <t>Est-ce-que le programme de mise en conformité de mon entreprise inclut :</t>
  </si>
  <si>
    <t>Procédures d'achats</t>
  </si>
  <si>
    <t>Ecoconception</t>
  </si>
  <si>
    <t>Investissement</t>
  </si>
  <si>
    <t>Est-ce que "l'équipe énergie" de mon entreprise :</t>
  </si>
  <si>
    <t>Connaitre ses consommations d'énergie</t>
  </si>
  <si>
    <t>Définir un plan d'actions</t>
  </si>
  <si>
    <t>Compétences et sensibilisation</t>
  </si>
  <si>
    <t>Procédures opérationnelles</t>
  </si>
  <si>
    <t>Respect de la réglementation</t>
  </si>
  <si>
    <t>Achats, conception et investissements</t>
  </si>
  <si>
    <t>Mesure, suivi et analyse des consommations</t>
  </si>
  <si>
    <t>AMELIORATION CONTINUE</t>
  </si>
  <si>
    <t>Connaitre et analyser ses consommations d'énergie</t>
  </si>
  <si>
    <t>Tout à fait</t>
  </si>
  <si>
    <t>Définir sa stratégie énergétique</t>
  </si>
  <si>
    <t>Planifier sa démarche de management de l'énergie</t>
  </si>
  <si>
    <t>Mettre en œuvre sa démarche de management de l'énergie</t>
  </si>
  <si>
    <t>Mesurer et vérifier</t>
  </si>
  <si>
    <t>Zones</t>
  </si>
  <si>
    <t>Rouge</t>
  </si>
  <si>
    <t>Jaune</t>
  </si>
  <si>
    <t>Verte</t>
  </si>
  <si>
    <t>blanc</t>
  </si>
  <si>
    <t>indicateur</t>
  </si>
  <si>
    <t>av trait</t>
  </si>
  <si>
    <t>epaisseur trait</t>
  </si>
  <si>
    <t>ap trait</t>
  </si>
  <si>
    <t>Retour résultats</t>
  </si>
  <si>
    <r>
      <rPr>
        <b/>
        <sz val="10"/>
        <color theme="1" tint="0.14999847407452621"/>
        <rFont val="Arial"/>
        <family val="2"/>
      </rPr>
      <t xml:space="preserve">Est-ce que mon entreprise dispose d'une </t>
    </r>
    <r>
      <rPr>
        <b/>
        <sz val="10"/>
        <color rgb="FFFF0000"/>
        <rFont val="Arial"/>
        <family val="2"/>
      </rPr>
      <t>politique énergétique</t>
    </r>
    <r>
      <rPr>
        <b/>
        <sz val="10"/>
        <color theme="1" tint="0.14999847407452621"/>
        <rFont val="Arial"/>
        <family val="2"/>
      </rPr>
      <t xml:space="preserve"> validée par la direction ?</t>
    </r>
  </si>
  <si>
    <r>
      <rPr>
        <b/>
        <sz val="10"/>
        <color theme="1" tint="0.14999847407452621"/>
        <rFont val="Arial"/>
        <family val="2"/>
      </rPr>
      <t xml:space="preserve">des </t>
    </r>
    <r>
      <rPr>
        <b/>
        <sz val="10"/>
        <color rgb="FFFF0000"/>
        <rFont val="Arial"/>
        <family val="2"/>
      </rPr>
      <t>objectifs</t>
    </r>
    <r>
      <rPr>
        <b/>
        <sz val="10"/>
        <color theme="1" tint="0.14999847407452621"/>
        <rFont val="Arial"/>
        <family val="2"/>
      </rPr>
      <t xml:space="preserve"> de performance énergétique quantifiés ainsi qu'un engagement d’amélioration continue ?</t>
    </r>
  </si>
  <si>
    <r>
      <rPr>
        <b/>
        <sz val="10"/>
        <color theme="1" tint="0.14999847407452621"/>
        <rFont val="Arial"/>
        <family val="2"/>
      </rPr>
      <t xml:space="preserve">l'engagement de mettre à disposition les </t>
    </r>
    <r>
      <rPr>
        <b/>
        <sz val="10"/>
        <color rgb="FFFF0000"/>
        <rFont val="Arial"/>
        <family val="2"/>
      </rPr>
      <t>ressources nécessaires</t>
    </r>
    <r>
      <rPr>
        <b/>
        <sz val="10"/>
        <color theme="1" tint="0.14999847407452621"/>
        <rFont val="Arial"/>
        <family val="2"/>
      </rPr>
      <t xml:space="preserve"> afin d'atteindre les objectifs fixés ?</t>
    </r>
  </si>
  <si>
    <r>
      <rPr>
        <b/>
        <sz val="10"/>
        <color theme="1" tint="0.14999847407452621"/>
        <rFont val="Arial"/>
        <family val="2"/>
      </rPr>
      <t xml:space="preserve">un encouragement à </t>
    </r>
    <r>
      <rPr>
        <b/>
        <sz val="10"/>
        <color rgb="FFFF0000"/>
        <rFont val="Arial"/>
        <family val="2"/>
      </rPr>
      <t xml:space="preserve">l’achat, investissement et conception </t>
    </r>
    <r>
      <rPr>
        <b/>
        <sz val="10"/>
        <color theme="1" tint="0.14999847407452621"/>
        <rFont val="Arial"/>
        <family val="2"/>
      </rPr>
      <t>d'équipements, produits et services favorisant l’efficacité énergétique ?</t>
    </r>
  </si>
  <si>
    <r>
      <rPr>
        <b/>
        <sz val="10"/>
        <color theme="1" tint="0.14999847407452621"/>
        <rFont val="Arial"/>
        <family val="2"/>
      </rPr>
      <t xml:space="preserve">la </t>
    </r>
    <r>
      <rPr>
        <b/>
        <sz val="10"/>
        <color rgb="FFFF0000"/>
        <rFont val="Arial"/>
        <family val="2"/>
      </rPr>
      <t>diffusion</t>
    </r>
    <r>
      <rPr>
        <b/>
        <sz val="10"/>
        <color theme="1" tint="0.34998626667073579"/>
        <rFont val="Arial"/>
        <family val="2"/>
      </rPr>
      <t xml:space="preserve"> </t>
    </r>
    <r>
      <rPr>
        <b/>
        <sz val="10"/>
        <color theme="1" tint="0.14999847407452621"/>
        <rFont val="Arial"/>
        <family val="2"/>
      </rPr>
      <t>de la politique énergétique à l’ensemble des collaborateurs ?</t>
    </r>
  </si>
  <si>
    <r>
      <rPr>
        <b/>
        <sz val="10"/>
        <color theme="1" tint="0.14999847407452621"/>
        <rFont val="Arial"/>
        <family val="2"/>
      </rPr>
      <t xml:space="preserve">Est-ce que le </t>
    </r>
    <r>
      <rPr>
        <b/>
        <sz val="10"/>
        <color rgb="FFFF0000"/>
        <rFont val="Arial"/>
        <family val="2"/>
      </rPr>
      <t>périmètre</t>
    </r>
    <r>
      <rPr>
        <b/>
        <sz val="10"/>
        <color theme="1" tint="0.14999847407452621"/>
        <rFont val="Arial"/>
        <family val="2"/>
      </rPr>
      <t xml:space="preserve"> sur lequel se concentre la démarche de management de l'énergie de l’entreprise est clairement défini ?</t>
    </r>
  </si>
  <si>
    <r>
      <rPr>
        <b/>
        <sz val="10"/>
        <color theme="1" tint="0.14999847407452621"/>
        <rFont val="Arial"/>
        <family val="2"/>
      </rPr>
      <t>Est-ce qu'une "</t>
    </r>
    <r>
      <rPr>
        <b/>
        <sz val="10"/>
        <color rgb="FFFF0000"/>
        <rFont val="Arial"/>
        <family val="2"/>
      </rPr>
      <t>équipe énergie</t>
    </r>
    <r>
      <rPr>
        <b/>
        <sz val="10"/>
        <color theme="1" tint="0.14999847407452621"/>
        <rFont val="Arial"/>
        <family val="2"/>
      </rPr>
      <t>" a été mise en place afin de piloter la démarche de management de l’énergie au sein de l’entreprise ?</t>
    </r>
  </si>
  <si>
    <r>
      <rPr>
        <b/>
        <sz val="10"/>
        <color theme="1" tint="0.14999847407452621"/>
        <rFont val="Arial"/>
        <family val="2"/>
      </rPr>
      <t xml:space="preserve">dispose de toutes les </t>
    </r>
    <r>
      <rPr>
        <b/>
        <sz val="10"/>
        <color rgb="FFFF0000"/>
        <rFont val="Arial"/>
        <family val="2"/>
      </rPr>
      <t>ressources nécessaires</t>
    </r>
    <r>
      <rPr>
        <b/>
        <sz val="10"/>
        <color theme="1" tint="0.34998626667073579"/>
        <rFont val="Arial"/>
        <family val="2"/>
      </rPr>
      <t xml:space="preserve"> </t>
    </r>
    <r>
      <rPr>
        <b/>
        <sz val="10"/>
        <color theme="1" tint="0.14999847407452621"/>
        <rFont val="Arial"/>
        <family val="2"/>
      </rPr>
      <t xml:space="preserve">afin d'atteindre les objectifs fixés  </t>
    </r>
    <r>
      <rPr>
        <sz val="10"/>
        <color theme="1" tint="0.14999847407452621"/>
        <rFont val="Arial"/>
        <family val="2"/>
      </rPr>
      <t>(en termes d’autorité, fiches de poste, compétences, budget, technologies) ?</t>
    </r>
  </si>
  <si>
    <r>
      <rPr>
        <b/>
        <sz val="10"/>
        <color rgb="FFFF0000"/>
        <rFont val="Arial"/>
        <family val="2"/>
      </rPr>
      <t>se réuni à intervalle régulier</t>
    </r>
    <r>
      <rPr>
        <b/>
        <sz val="10"/>
        <color theme="1" tint="0.14999847407452621"/>
        <rFont val="Arial"/>
        <family val="2"/>
      </rPr>
      <t xml:space="preserve"> afin de gérer la démarche de management de l'énergie ?</t>
    </r>
  </si>
  <si>
    <r>
      <rPr>
        <b/>
        <sz val="10"/>
        <color rgb="FFFF0000"/>
        <rFont val="Arial"/>
        <family val="2"/>
      </rPr>
      <t>rend compte à la direction</t>
    </r>
    <r>
      <rPr>
        <b/>
        <sz val="10"/>
        <color theme="1" tint="0.34998626667073579"/>
        <rFont val="Arial"/>
        <family val="2"/>
      </rPr>
      <t xml:space="preserve"> </t>
    </r>
    <r>
      <rPr>
        <b/>
        <sz val="10"/>
        <color theme="1" tint="0.14999847407452621"/>
        <rFont val="Arial"/>
        <family val="2"/>
      </rPr>
      <t>de la performance énergétique de l'entreprise ?</t>
    </r>
  </si>
  <si>
    <r>
      <rPr>
        <b/>
        <sz val="10"/>
        <color theme="1" tint="0.14999847407452621"/>
        <rFont val="Arial"/>
        <family val="2"/>
      </rPr>
      <t xml:space="preserve">la mise en place d'un </t>
    </r>
    <r>
      <rPr>
        <b/>
        <sz val="10"/>
        <color rgb="FFFF0000"/>
        <rFont val="Arial"/>
        <family val="2"/>
      </rPr>
      <t>programme de mise en conformité</t>
    </r>
    <r>
      <rPr>
        <b/>
        <sz val="10"/>
        <color theme="1" tint="0.34998626667073579"/>
        <rFont val="Arial"/>
        <family val="2"/>
      </rPr>
      <t xml:space="preserve"> </t>
    </r>
    <r>
      <rPr>
        <b/>
        <sz val="10"/>
        <color theme="1" tint="0.14999847407452621"/>
        <rFont val="Arial"/>
        <family val="2"/>
      </rPr>
      <t>spécifiquement en lien avec l'énergie ?</t>
    </r>
  </si>
  <si>
    <r>
      <rPr>
        <b/>
        <sz val="10"/>
        <color theme="1" tint="0.14999847407452621"/>
        <rFont val="Arial"/>
        <family val="2"/>
      </rPr>
      <t>Avez-vous identifié et analysé vos "</t>
    </r>
    <r>
      <rPr>
        <b/>
        <sz val="10"/>
        <color rgb="FFFF0000"/>
        <rFont val="Arial"/>
        <family val="2"/>
      </rPr>
      <t>usages énergétiques significatifs</t>
    </r>
    <r>
      <rPr>
        <b/>
        <sz val="10"/>
        <color theme="1" tint="0.14999847407452621"/>
        <rFont val="Arial"/>
        <family val="2"/>
      </rPr>
      <t xml:space="preserve">" </t>
    </r>
    <r>
      <rPr>
        <sz val="10"/>
        <color theme="1" tint="0.14999847407452621"/>
        <rFont val="Arial"/>
        <family val="2"/>
      </rPr>
      <t>(installations, équipements, procédés, systèmes les plus énergivores) ?</t>
    </r>
  </si>
  <si>
    <r>
      <rPr>
        <b/>
        <sz val="10"/>
        <color theme="1" tint="0.14999847407452621"/>
        <rFont val="Arial"/>
        <family val="2"/>
      </rPr>
      <t xml:space="preserve">Avez-vous identifié les </t>
    </r>
    <r>
      <rPr>
        <b/>
        <sz val="10"/>
        <color rgb="FFFF0000"/>
        <rFont val="Arial"/>
        <family val="2"/>
      </rPr>
      <t>facteurs pertinents</t>
    </r>
    <r>
      <rPr>
        <b/>
        <sz val="10"/>
        <color theme="1" tint="0.34998626667073579"/>
        <rFont val="Arial"/>
        <family val="2"/>
      </rPr>
      <t xml:space="preserve"> </t>
    </r>
    <r>
      <rPr>
        <b/>
        <sz val="10"/>
        <color theme="1" tint="0.14999847407452621"/>
        <rFont val="Arial"/>
        <family val="2"/>
      </rPr>
      <t>ayant un impact significatif sur votre performance énergétique ?</t>
    </r>
    <r>
      <rPr>
        <sz val="10"/>
        <color theme="1" tint="0.14999847407452621"/>
        <rFont val="Arial"/>
        <family val="2"/>
      </rPr>
      <t xml:space="preserve"> (température, production, temps…)</t>
    </r>
  </si>
  <si>
    <r>
      <rPr>
        <b/>
        <sz val="10"/>
        <color theme="1" tint="0.14999847407452621"/>
        <rFont val="Arial"/>
        <family val="2"/>
      </rPr>
      <t xml:space="preserve">Avez-vous identifié et hiérarchisé les </t>
    </r>
    <r>
      <rPr>
        <b/>
        <sz val="10"/>
        <color rgb="FFFF0000"/>
        <rFont val="Arial"/>
        <family val="2"/>
      </rPr>
      <t>potentiels d'amélioration</t>
    </r>
    <r>
      <rPr>
        <b/>
        <sz val="10"/>
        <color theme="1" tint="0.34998626667073579"/>
        <rFont val="Arial"/>
        <family val="2"/>
      </rPr>
      <t xml:space="preserve"> </t>
    </r>
    <r>
      <rPr>
        <b/>
        <sz val="10"/>
        <color theme="1" tint="0.14999847407452621"/>
        <rFont val="Arial"/>
        <family val="2"/>
      </rPr>
      <t>de la performance énergétique de votre site ?</t>
    </r>
  </si>
  <si>
    <r>
      <rPr>
        <b/>
        <sz val="10"/>
        <color theme="1" tint="0.14999847407452621"/>
        <rFont val="Arial"/>
        <family val="2"/>
      </rPr>
      <t>Avez-vous établi une "</t>
    </r>
    <r>
      <rPr>
        <b/>
        <sz val="10"/>
        <color rgb="FFFF0000"/>
        <rFont val="Arial"/>
        <family val="2"/>
      </rPr>
      <t>situation de référence</t>
    </r>
    <r>
      <rPr>
        <b/>
        <sz val="10"/>
        <color theme="1" tint="0.14999847407452621"/>
        <rFont val="Arial"/>
        <family val="2"/>
      </rPr>
      <t>" et identifié des "</t>
    </r>
    <r>
      <rPr>
        <b/>
        <sz val="10"/>
        <color rgb="FFFF0000"/>
        <rFont val="Arial"/>
        <family val="2"/>
      </rPr>
      <t>Indicateurs de performance énergétique</t>
    </r>
    <r>
      <rPr>
        <b/>
        <sz val="10"/>
        <color theme="1" tint="0.14999847407452621"/>
        <rFont val="Arial"/>
        <family val="2"/>
      </rPr>
      <t>" adaptés à la surveillance et à la mesure de la performance énergétique de votre entreprise/site ?</t>
    </r>
  </si>
  <si>
    <r>
      <rPr>
        <b/>
        <sz val="10"/>
        <color theme="1" tint="0.14999847407452621"/>
        <rFont val="Arial"/>
        <family val="2"/>
      </rPr>
      <t xml:space="preserve">Est-ce qu'un </t>
    </r>
    <r>
      <rPr>
        <b/>
        <sz val="10"/>
        <color rgb="FFFF0000"/>
        <rFont val="Arial"/>
        <family val="2"/>
      </rPr>
      <t>état des lieux des compétences</t>
    </r>
    <r>
      <rPr>
        <b/>
        <sz val="10"/>
        <color theme="1" tint="0.14999847407452621"/>
        <rFont val="Arial"/>
        <family val="2"/>
      </rPr>
      <t xml:space="preserve"> a été réalisé </t>
    </r>
    <r>
      <rPr>
        <sz val="10"/>
        <color theme="1" tint="0.14999847407452621"/>
        <rFont val="Arial"/>
        <family val="2"/>
      </rPr>
      <t>(aptitude, formation, expérience, qualification) ?</t>
    </r>
  </si>
  <si>
    <r>
      <rPr>
        <b/>
        <sz val="10"/>
        <color theme="1" tint="0.14999847407452621"/>
        <rFont val="Arial"/>
        <family val="2"/>
      </rPr>
      <t xml:space="preserve">Est-ce que des </t>
    </r>
    <r>
      <rPr>
        <b/>
        <sz val="10"/>
        <color rgb="FFFF0000"/>
        <rFont val="Arial"/>
        <family val="2"/>
      </rPr>
      <t>formations complémentaires</t>
    </r>
    <r>
      <rPr>
        <b/>
        <sz val="10"/>
        <color theme="1" tint="0.14999847407452621"/>
        <rFont val="Arial"/>
        <family val="2"/>
      </rPr>
      <t xml:space="preserve"> sont proposées en fonction des besoins identifiés ?</t>
    </r>
  </si>
  <si>
    <r>
      <rPr>
        <b/>
        <sz val="10"/>
        <color theme="1" tint="0.14999847407452621"/>
        <rFont val="Arial"/>
        <family val="2"/>
      </rPr>
      <t xml:space="preserve">Est-ce que tous les collaborateurs et sous-traitants sont </t>
    </r>
    <r>
      <rPr>
        <b/>
        <sz val="10"/>
        <color rgb="FFFF0000"/>
        <rFont val="Arial"/>
        <family val="2"/>
      </rPr>
      <t>sensibilisés</t>
    </r>
    <r>
      <rPr>
        <b/>
        <sz val="10"/>
        <color theme="1" tint="0.14999847407452621"/>
        <rFont val="Arial"/>
        <family val="2"/>
      </rPr>
      <t xml:space="preserve"> à l'impact que peuvent avoir leurs activités et comportements sur la performance énergétique de leur site ?</t>
    </r>
  </si>
  <si>
    <r>
      <rPr>
        <b/>
        <sz val="10"/>
        <color theme="1" tint="0.14999847407452621"/>
        <rFont val="Arial"/>
        <family val="2"/>
      </rPr>
      <t xml:space="preserve">Est-ce que la réduction des gaspillages énergétiques est inclue dans les </t>
    </r>
    <r>
      <rPr>
        <b/>
        <sz val="10"/>
        <color rgb="FFFF0000"/>
        <rFont val="Arial"/>
        <family val="2"/>
      </rPr>
      <t>plannings de maintenance</t>
    </r>
    <r>
      <rPr>
        <b/>
        <sz val="10"/>
        <color theme="1" tint="0.14999847407452621"/>
        <rFont val="Arial"/>
        <family val="2"/>
      </rPr>
      <t xml:space="preserve"> ?</t>
    </r>
  </si>
  <si>
    <r>
      <rPr>
        <b/>
        <sz val="10"/>
        <color theme="1" tint="0.14999847407452621"/>
        <rFont val="Arial"/>
        <family val="2"/>
      </rPr>
      <t xml:space="preserve">Est-ce que les </t>
    </r>
    <r>
      <rPr>
        <b/>
        <sz val="10"/>
        <color rgb="FFFF0000"/>
        <rFont val="Arial"/>
        <family val="2"/>
      </rPr>
      <t>procédures d'achats</t>
    </r>
    <r>
      <rPr>
        <b/>
        <sz val="10"/>
        <color theme="1" tint="0.34998626667073579"/>
        <rFont val="Arial"/>
        <family val="2"/>
      </rPr>
      <t xml:space="preserve"> </t>
    </r>
    <r>
      <rPr>
        <b/>
        <sz val="10"/>
        <color theme="1" tint="0.14999847407452621"/>
        <rFont val="Arial"/>
        <family val="2"/>
      </rPr>
      <t>de mon entreprise incluent des critères de performance énergétique ?</t>
    </r>
  </si>
  <si>
    <r>
      <rPr>
        <b/>
        <sz val="10"/>
        <color theme="1" tint="0.14999847407452621"/>
        <rFont val="Arial"/>
        <family val="2"/>
      </rPr>
      <t xml:space="preserve">Est-ce que les demandes d'investissements tiennent compte des </t>
    </r>
    <r>
      <rPr>
        <b/>
        <sz val="10"/>
        <color rgb="FFFF0000"/>
        <rFont val="Arial"/>
        <family val="2"/>
      </rPr>
      <t>dispositifs de soutien</t>
    </r>
    <r>
      <rPr>
        <b/>
        <sz val="10"/>
        <color theme="1" tint="0.34998626667073579"/>
        <rFont val="Arial"/>
        <family val="2"/>
      </rPr>
      <t xml:space="preserve"> </t>
    </r>
    <r>
      <rPr>
        <b/>
        <sz val="10"/>
        <color theme="1" tint="0.14999847407452621"/>
        <rFont val="Arial"/>
        <family val="2"/>
      </rPr>
      <t>à l'efficacité énergétique ?</t>
    </r>
    <r>
      <rPr>
        <sz val="10"/>
        <color theme="1" tint="0.14999847407452621"/>
        <rFont val="Arial"/>
        <family val="2"/>
      </rPr>
      <t xml:space="preserve"> (Certificats d'Economie d'Energie : CEE, aides de l'ADEME…)</t>
    </r>
  </si>
  <si>
    <r>
      <rPr>
        <b/>
        <sz val="10"/>
        <color rgb="FFFF0000"/>
        <rFont val="Arial"/>
        <family val="2"/>
      </rPr>
      <t>la mesure, le suivi et l'analyse des consommations</t>
    </r>
    <r>
      <rPr>
        <b/>
        <sz val="10"/>
        <color theme="1" tint="0.34998626667073579"/>
        <rFont val="Arial"/>
        <family val="2"/>
      </rPr>
      <t xml:space="preserve"> </t>
    </r>
    <r>
      <rPr>
        <b/>
        <sz val="10"/>
        <color theme="1" tint="0.14999847407452621"/>
        <rFont val="Arial"/>
        <family val="2"/>
      </rPr>
      <t xml:space="preserve">des "usages énergétiques significatifs" ?
</t>
    </r>
    <r>
      <rPr>
        <sz val="10"/>
        <color theme="1" tint="0.14999847407452621"/>
        <rFont val="Arial"/>
        <family val="2"/>
      </rPr>
      <t>(suivi des consommations, suivi des "indicateurs de performance énergétiques", évaluation de la consommation réelle par rapport à la "consommation de référence", suivi des "facteurs pertinents")</t>
    </r>
  </si>
  <si>
    <r>
      <rPr>
        <b/>
        <sz val="10"/>
        <color theme="1" tint="0.14999847407452621"/>
        <rFont val="Arial"/>
        <family val="2"/>
      </rPr>
      <t xml:space="preserve">Est-ce que des </t>
    </r>
    <r>
      <rPr>
        <b/>
        <sz val="10"/>
        <color rgb="FFFF0000"/>
        <rFont val="Arial"/>
        <family val="2"/>
      </rPr>
      <t>actions correctives</t>
    </r>
    <r>
      <rPr>
        <b/>
        <sz val="10"/>
        <color theme="1" tint="0.34998626667073579"/>
        <rFont val="Arial"/>
        <family val="2"/>
      </rPr>
      <t xml:space="preserve"> </t>
    </r>
    <r>
      <rPr>
        <b/>
        <sz val="10"/>
        <color theme="1" tint="0.14999847407452621"/>
        <rFont val="Arial"/>
        <family val="2"/>
      </rPr>
      <t>sont mises en place si les objectifs d'amélioration fixés dans le cadre du plan d'actions ne sont pas atteints ?</t>
    </r>
  </si>
  <si>
    <t>Visualiser des résultats</t>
  </si>
  <si>
    <r>
      <rPr>
        <b/>
        <sz val="10"/>
        <color theme="1" tint="0.14999847407452621"/>
        <rFont val="Arial"/>
        <family val="2"/>
      </rPr>
      <t xml:space="preserve">une </t>
    </r>
    <r>
      <rPr>
        <b/>
        <sz val="10"/>
        <color rgb="FFFF0000"/>
        <rFont val="Arial"/>
        <family val="2"/>
      </rPr>
      <t>identification des réglementations</t>
    </r>
    <r>
      <rPr>
        <b/>
        <sz val="10"/>
        <color theme="1" tint="0.14999847407452621"/>
        <rFont val="Arial"/>
        <family val="2"/>
      </rPr>
      <t xml:space="preserve"> applicables en lien avec l'énergie ?</t>
    </r>
  </si>
  <si>
    <r>
      <rPr>
        <b/>
        <sz val="10"/>
        <color theme="1" tint="0.14999847407452621"/>
        <rFont val="Arial"/>
        <family val="2"/>
      </rPr>
      <t xml:space="preserve">une </t>
    </r>
    <r>
      <rPr>
        <b/>
        <sz val="10"/>
        <color rgb="FFFF0000"/>
        <rFont val="Arial"/>
        <family val="2"/>
      </rPr>
      <t>veille</t>
    </r>
    <r>
      <rPr>
        <b/>
        <sz val="10"/>
        <color theme="1" tint="0.34998626667073579"/>
        <rFont val="Arial"/>
        <family val="2"/>
      </rPr>
      <t xml:space="preserve"> </t>
    </r>
    <r>
      <rPr>
        <b/>
        <sz val="10"/>
        <color theme="1" tint="0.14999847407452621"/>
        <rFont val="Arial"/>
        <family val="2"/>
      </rPr>
      <t>réglementaire en lien avec l'énergie ?</t>
    </r>
  </si>
  <si>
    <r>
      <rPr>
        <b/>
        <sz val="10"/>
        <color theme="1" tint="0.14999847407452621"/>
        <rFont val="Arial"/>
        <family val="2"/>
      </rPr>
      <t xml:space="preserve">Disposez-vous d'un </t>
    </r>
    <r>
      <rPr>
        <b/>
        <sz val="10"/>
        <color rgb="FFFF0000"/>
        <rFont val="Arial"/>
        <family val="2"/>
      </rPr>
      <t xml:space="preserve">bilan énergétique </t>
    </r>
    <r>
      <rPr>
        <b/>
        <sz val="10"/>
        <color theme="1" tint="0.14999847407452621"/>
        <rFont val="Arial"/>
        <family val="2"/>
      </rPr>
      <t xml:space="preserve">de votre entreprise / site </t>
    </r>
    <r>
      <rPr>
        <sz val="10"/>
        <color theme="1" tint="0.14999847407452621"/>
        <rFont val="Arial"/>
        <family val="2"/>
      </rPr>
      <t>(consommations par sources d'énergie et répartition des usages) ?</t>
    </r>
  </si>
  <si>
    <t>Mise en place d'un tableau de bord énergie</t>
  </si>
  <si>
    <r>
      <rPr>
        <b/>
        <sz val="10"/>
        <color theme="1" tint="0.14999847407452621"/>
        <rFont val="Arial"/>
        <family val="2"/>
      </rPr>
      <t xml:space="preserve">Est-ce que la performance énergétique fait l'objet d'une </t>
    </r>
    <r>
      <rPr>
        <b/>
        <sz val="10"/>
        <color rgb="FFFF0000"/>
        <rFont val="Arial"/>
        <family val="2"/>
      </rPr>
      <t>communication externe</t>
    </r>
    <r>
      <rPr>
        <b/>
        <sz val="10"/>
        <color theme="1" tint="0.14999847407452621"/>
        <rFont val="Arial"/>
        <family val="2"/>
      </rPr>
      <t xml:space="preserve"> ? </t>
    </r>
    <r>
      <rPr>
        <sz val="10"/>
        <color theme="1" tint="0.14999847407452621"/>
        <rFont val="Arial"/>
        <family val="2"/>
      </rPr>
      <t>(rapport annuel, colloque…)</t>
    </r>
  </si>
  <si>
    <r>
      <rPr>
        <b/>
        <sz val="10"/>
        <color theme="1" tint="0.14999847407452621"/>
        <rFont val="Arial"/>
        <family val="2"/>
      </rPr>
      <t>Est-ce que les collaborateurs sont</t>
    </r>
    <r>
      <rPr>
        <b/>
        <sz val="10"/>
        <color rgb="FFFF0000"/>
        <rFont val="Arial"/>
        <family val="2"/>
      </rPr>
      <t xml:space="preserve"> informés des progrès et des initiatives</t>
    </r>
    <r>
      <rPr>
        <b/>
        <sz val="10"/>
        <color theme="1" tint="0.34998626667073579"/>
        <rFont val="Arial"/>
        <family val="2"/>
      </rPr>
      <t xml:space="preserve"> </t>
    </r>
    <r>
      <rPr>
        <b/>
        <sz val="10"/>
        <color theme="1" tint="0.14999847407452621"/>
        <rFont val="Arial"/>
        <family val="2"/>
      </rPr>
      <t>liés à la performance énergétique de l'entreprise?</t>
    </r>
  </si>
  <si>
    <r>
      <rPr>
        <b/>
        <sz val="10"/>
        <color theme="1" tint="0.14999847407452621"/>
        <rFont val="Arial"/>
        <family val="2"/>
      </rPr>
      <t>Est-ce que les</t>
    </r>
    <r>
      <rPr>
        <b/>
        <sz val="10"/>
        <color theme="1" tint="0.34998626667073579"/>
        <rFont val="Arial"/>
        <family val="2"/>
      </rPr>
      <t xml:space="preserve"> </t>
    </r>
    <r>
      <rPr>
        <b/>
        <sz val="10"/>
        <color rgb="FFFF0000"/>
        <rFont val="Arial"/>
        <family val="2"/>
      </rPr>
      <t>instructions de travail</t>
    </r>
    <r>
      <rPr>
        <sz val="10"/>
        <color theme="1" tint="0.14999847407452621"/>
        <rFont val="Arial"/>
        <family val="2"/>
      </rPr>
      <t xml:space="preserve"> (gestion des bâtiments, fonctionnement des process / équipements…) </t>
    </r>
    <r>
      <rPr>
        <b/>
        <sz val="10"/>
        <color theme="1" tint="0.14999847407452621"/>
        <rFont val="Arial"/>
        <family val="2"/>
      </rPr>
      <t>incluent la réduction des gaspillages énergétiques ?</t>
    </r>
  </si>
  <si>
    <r>
      <rPr>
        <b/>
        <sz val="10"/>
        <color theme="1" tint="0.14999847407452621"/>
        <rFont val="Arial"/>
        <family val="2"/>
      </rPr>
      <t>Est-ce que l'évaluation de la performance énergétique est intégrée dès</t>
    </r>
    <r>
      <rPr>
        <b/>
        <sz val="10"/>
        <color theme="1" tint="0.34998626667073579"/>
        <rFont val="Arial"/>
        <family val="2"/>
      </rPr>
      <t xml:space="preserve"> </t>
    </r>
    <r>
      <rPr>
        <b/>
        <sz val="10"/>
        <color rgb="FFFF0000"/>
        <rFont val="Arial"/>
        <family val="2"/>
      </rPr>
      <t>la phase de conception</t>
    </r>
    <r>
      <rPr>
        <b/>
        <sz val="10"/>
        <color theme="1" tint="0.14999847407452621"/>
        <rFont val="Arial"/>
        <family val="2"/>
      </rPr>
      <t xml:space="preserve"> ? </t>
    </r>
    <r>
      <rPr>
        <sz val="10"/>
        <color theme="1" tint="0.14999847407452621"/>
        <rFont val="Arial"/>
        <family val="2"/>
      </rPr>
      <t>(pour un projet neuf ou de rénovation ; bâtiment, process, équipement...)</t>
    </r>
  </si>
  <si>
    <r>
      <rPr>
        <b/>
        <sz val="10"/>
        <color theme="1" tint="0.14999847407452621"/>
        <rFont val="Arial"/>
        <family val="2"/>
      </rPr>
      <t xml:space="preserve">Est-ce que les </t>
    </r>
    <r>
      <rPr>
        <b/>
        <sz val="10"/>
        <color rgb="FFFF0000"/>
        <rFont val="Arial"/>
        <family val="2"/>
      </rPr>
      <t>demandes d'investissements</t>
    </r>
    <r>
      <rPr>
        <b/>
        <sz val="10"/>
        <color theme="1" tint="0.34998626667073579"/>
        <rFont val="Arial"/>
        <family val="2"/>
      </rPr>
      <t xml:space="preserve"> </t>
    </r>
    <r>
      <rPr>
        <b/>
        <sz val="10"/>
        <color theme="1" tint="0.14999847407452621"/>
        <rFont val="Arial"/>
        <family val="2"/>
      </rPr>
      <t xml:space="preserve">sont évaluées au regard de la performance énergétique </t>
    </r>
    <r>
      <rPr>
        <sz val="10"/>
        <color theme="1" tint="0.14999847407452621"/>
        <rFont val="Arial"/>
        <family val="2"/>
      </rPr>
      <t xml:space="preserve">(sur la durée de vie) </t>
    </r>
    <r>
      <rPr>
        <b/>
        <sz val="10"/>
        <color theme="1" tint="0.14999847407452621"/>
        <rFont val="Arial"/>
        <family val="2"/>
      </rPr>
      <t>?</t>
    </r>
  </si>
  <si>
    <r>
      <rPr>
        <b/>
        <sz val="10"/>
        <color theme="1" tint="0.14999847407452621"/>
        <rFont val="Arial"/>
        <family val="2"/>
      </rPr>
      <t xml:space="preserve">Est-ce qu'un </t>
    </r>
    <r>
      <rPr>
        <b/>
        <sz val="10"/>
        <color rgb="FFFF0000"/>
        <rFont val="Arial"/>
        <family val="2"/>
      </rPr>
      <t>plan de comptage</t>
    </r>
    <r>
      <rPr>
        <b/>
        <sz val="10"/>
        <color theme="1" tint="0.34998626667073579"/>
        <rFont val="Arial"/>
        <family val="2"/>
      </rPr>
      <t xml:space="preserve"> </t>
    </r>
    <r>
      <rPr>
        <b/>
        <sz val="10"/>
        <color theme="1" tint="0.14999847407452621"/>
        <rFont val="Arial"/>
        <family val="2"/>
      </rPr>
      <t xml:space="preserve">adapté à la taille et à la complexité de mon site a été défini et mis en œuvre ? </t>
    </r>
    <r>
      <rPr>
        <sz val="10"/>
        <color theme="1" tint="0.14999847407452621"/>
        <rFont val="Arial"/>
        <family val="2"/>
      </rPr>
      <t>(en fonction du site : mise en œuvre de compteurs, système de surveillance et de mesure, automates, logiciel de supervision des consommations...)</t>
    </r>
  </si>
  <si>
    <t>Est-ce que ma démarche de comptage de l'énergie me permet :</t>
  </si>
  <si>
    <r>
      <rPr>
        <b/>
        <sz val="10"/>
        <color theme="1" tint="0.14999847407452621"/>
        <rFont val="Arial"/>
        <family val="2"/>
      </rPr>
      <t xml:space="preserve">d'identifier en temps réel les </t>
    </r>
    <r>
      <rPr>
        <b/>
        <sz val="10"/>
        <color rgb="FFFF0000"/>
        <rFont val="Arial"/>
        <family val="2"/>
      </rPr>
      <t>dérives de consommations</t>
    </r>
    <r>
      <rPr>
        <b/>
        <sz val="10"/>
        <color theme="1" tint="0.14999847407452621"/>
        <rFont val="Arial"/>
        <family val="2"/>
      </rPr>
      <t xml:space="preserve"> et de mettre en place des actions correctives ?</t>
    </r>
  </si>
  <si>
    <r>
      <rPr>
        <b/>
        <sz val="10"/>
        <color theme="1" tint="0.14999847407452621"/>
        <rFont val="Arial"/>
        <family val="2"/>
      </rPr>
      <t xml:space="preserve">Le système de mesure, suivi et analyse me permet-t-il de suivre </t>
    </r>
    <r>
      <rPr>
        <b/>
        <sz val="10"/>
        <color rgb="FFFF0000"/>
        <rFont val="Arial"/>
        <family val="2"/>
      </rPr>
      <t>les objectifs d'amélioration</t>
    </r>
    <r>
      <rPr>
        <b/>
        <sz val="10"/>
        <color theme="1" tint="0.34998626667073579"/>
        <rFont val="Arial"/>
        <family val="2"/>
      </rPr>
      <t xml:space="preserve"> </t>
    </r>
    <r>
      <rPr>
        <b/>
        <sz val="10"/>
        <color theme="1" tint="0.14999847407452621"/>
        <rFont val="Arial"/>
        <family val="2"/>
      </rPr>
      <t xml:space="preserve">fixés dans le cadre du plan d'actions ? </t>
    </r>
    <r>
      <rPr>
        <sz val="10"/>
        <color theme="1" tint="0.14999847407452621"/>
        <rFont val="Arial"/>
        <family val="2"/>
      </rPr>
      <t>(cf définir un plan d'actions)</t>
    </r>
  </si>
  <si>
    <t>Vérifier l'atteinte de ses objectifs</t>
  </si>
  <si>
    <t>Compétences du personnel clé en matière de management de l'énergie</t>
  </si>
  <si>
    <t>Implication de tous les collaborateurs en matière de management de l'énergie</t>
  </si>
  <si>
    <r>
      <rPr>
        <b/>
        <sz val="10"/>
        <color theme="1" tint="0.14999847407452621"/>
        <rFont val="Arial"/>
        <family val="2"/>
      </rPr>
      <t xml:space="preserve">Est-ce que les collaborateurs ont la possibilité de faire part de leurs </t>
    </r>
    <r>
      <rPr>
        <b/>
        <sz val="10"/>
        <color rgb="FFFF0000"/>
        <rFont val="Arial"/>
        <family val="2"/>
      </rPr>
      <t>suggestions</t>
    </r>
    <r>
      <rPr>
        <b/>
        <sz val="10"/>
        <color theme="1" tint="0.34998626667073579"/>
        <rFont val="Arial"/>
        <family val="2"/>
      </rPr>
      <t xml:space="preserve"> </t>
    </r>
    <r>
      <rPr>
        <b/>
        <sz val="10"/>
        <color theme="1" tint="0.14999847407452621"/>
        <rFont val="Arial"/>
        <family val="2"/>
      </rPr>
      <t>auprès de l'équipe énergie ?</t>
    </r>
  </si>
  <si>
    <r>
      <t xml:space="preserve">Est-ce que l'équipe énergie </t>
    </r>
    <r>
      <rPr>
        <b/>
        <sz val="10"/>
        <color rgb="FFFF0000"/>
        <rFont val="Arial"/>
        <family val="2"/>
      </rPr>
      <t>vérifie périodiquement le bon fonctionnement de la démarche de management de l'énergie</t>
    </r>
    <r>
      <rPr>
        <b/>
        <sz val="10"/>
        <color theme="1" tint="0.14999847407452621"/>
        <rFont val="Arial"/>
        <family val="2"/>
      </rPr>
      <t xml:space="preserve"> en place dans l'entreprise ?
</t>
    </r>
    <r>
      <rPr>
        <sz val="10"/>
        <color theme="1" tint="0.14999847407452621"/>
        <rFont val="Arial"/>
        <family val="2"/>
      </rPr>
      <t>(vérification portant sur : la pertinence de la politique énergétique, la revue des indicateurs de performance énergétique, le bilan des objectifs fixés dans le cadre du plan d'action, la pertinence du plan de comptage...)</t>
    </r>
  </si>
  <si>
    <r>
      <rPr>
        <b/>
        <sz val="10"/>
        <color theme="1" tint="0.14999847407452621"/>
        <rFont val="Arial"/>
        <family val="2"/>
      </rPr>
      <t xml:space="preserve">A la suite de ces revues, est-ce que des </t>
    </r>
    <r>
      <rPr>
        <b/>
        <sz val="10"/>
        <color rgb="FFFF0000"/>
        <rFont val="Arial"/>
        <family val="2"/>
      </rPr>
      <t>améliorations</t>
    </r>
    <r>
      <rPr>
        <b/>
        <sz val="10"/>
        <color theme="1" tint="0.14999847407452621"/>
        <rFont val="Arial"/>
        <family val="2"/>
      </rPr>
      <t xml:space="preserve"> sont apportées à la démarche de management de l'énergie ?
</t>
    </r>
    <r>
      <rPr>
        <sz val="10"/>
        <color theme="1" tint="0.14999847407452621"/>
        <rFont val="Arial"/>
        <family val="2"/>
      </rPr>
      <t>(ajustement de la politique énergétique / indicateurs de performance, révision des objectifs du plan d'actions, ajustement des ressources dédiées à la démarche...)</t>
    </r>
  </si>
  <si>
    <t>Réalisé le :</t>
  </si>
  <si>
    <t>Par :</t>
  </si>
  <si>
    <t>Organisation :</t>
  </si>
  <si>
    <r>
      <rPr>
        <b/>
        <sz val="10"/>
        <color theme="1" tint="0.14999847407452621"/>
        <rFont val="Arial"/>
        <family val="2"/>
      </rPr>
      <t xml:space="preserve">Est-ce qu'un </t>
    </r>
    <r>
      <rPr>
        <b/>
        <sz val="10"/>
        <color rgb="FFFF0000"/>
        <rFont val="Arial"/>
        <family val="2"/>
      </rPr>
      <t>plan d'actions</t>
    </r>
    <r>
      <rPr>
        <b/>
        <sz val="10"/>
        <color theme="1" tint="0.14999847407452621"/>
        <rFont val="Arial"/>
        <family val="2"/>
      </rPr>
      <t xml:space="preserve"> a été défini et mis en œuvre afin d'atteindre les objectifs fixés ? </t>
    </r>
    <r>
      <rPr>
        <sz val="10"/>
        <color theme="1" tint="0.14999847407452621"/>
        <rFont val="Arial"/>
        <family val="2"/>
      </rPr>
      <t>(délais, affectation des responsabilités, moyens à disposition, méthode de vérification des résultats)</t>
    </r>
  </si>
  <si>
    <t>Identifier et analyser des potentiels d'améliorations</t>
  </si>
  <si>
    <t xml:space="preserve">Sous forme de check-list, cet outil permet au responsable énergie de réaliser une « auto-évaluation » de la démarche de management de l’énergie en place dans son entreprise.
L'évaluation est proposée selon les 5 axes suivants : </t>
  </si>
  <si>
    <t>L'outil reprend donc la logique de l'ISO 50001 "Système de management de l'énergie" et sa méthodologie PDCA (Plan-Do-Check-Act).</t>
  </si>
  <si>
    <t xml:space="preserve">
L'onglet "résultats" ci-dessous permet de visualiser les résultats de l'évaluation :</t>
  </si>
  <si>
    <r>
      <t>1. Définition de sa</t>
    </r>
    <r>
      <rPr>
        <sz val="11"/>
        <color theme="3"/>
        <rFont val="Arial"/>
        <family val="2"/>
      </rPr>
      <t xml:space="preserve"> </t>
    </r>
    <r>
      <rPr>
        <b/>
        <sz val="11"/>
        <color theme="3"/>
        <rFont val="Arial"/>
        <family val="2"/>
      </rPr>
      <t>stratégie énergétique</t>
    </r>
  </si>
  <si>
    <r>
      <t xml:space="preserve">2. </t>
    </r>
    <r>
      <rPr>
        <b/>
        <sz val="11"/>
        <color theme="3"/>
        <rFont val="Arial"/>
        <family val="2"/>
      </rPr>
      <t>Planification</t>
    </r>
    <r>
      <rPr>
        <sz val="11"/>
        <color theme="1"/>
        <rFont val="Arial"/>
        <family val="2"/>
      </rPr>
      <t xml:space="preserve"> de sa démarche de management de l'énergie</t>
    </r>
  </si>
  <si>
    <r>
      <t>3.</t>
    </r>
    <r>
      <rPr>
        <b/>
        <sz val="11"/>
        <color theme="1"/>
        <rFont val="Arial"/>
        <family val="2"/>
      </rPr>
      <t xml:space="preserve"> </t>
    </r>
    <r>
      <rPr>
        <b/>
        <sz val="11"/>
        <color theme="3"/>
        <rFont val="Arial"/>
        <family val="2"/>
      </rPr>
      <t>Mise en oeuvre</t>
    </r>
    <r>
      <rPr>
        <sz val="11"/>
        <color theme="1"/>
        <rFont val="Arial"/>
        <family val="2"/>
      </rPr>
      <t xml:space="preserve"> de sa démarche de management de l'énergie</t>
    </r>
  </si>
  <si>
    <r>
      <t xml:space="preserve">4. </t>
    </r>
    <r>
      <rPr>
        <b/>
        <sz val="11"/>
        <color theme="3"/>
        <rFont val="Arial"/>
        <family val="2"/>
      </rPr>
      <t>Mesure et vérification</t>
    </r>
  </si>
  <si>
    <r>
      <t>5.</t>
    </r>
    <r>
      <rPr>
        <b/>
        <sz val="11"/>
        <color theme="3"/>
        <rFont val="Arial"/>
        <family val="2"/>
      </rPr>
      <t xml:space="preserve"> Amélioration continue</t>
    </r>
  </si>
  <si>
    <t>- selon les 5 axes d'une démarche de management de l'énergie (sous forme d'une "jauge")</t>
  </si>
  <si>
    <t>- selon 12 axes de travail plus détaillés (sous forme de "graphique radar")</t>
  </si>
  <si>
    <r>
      <t>L'onglet "</t>
    </r>
    <r>
      <rPr>
        <b/>
        <sz val="10"/>
        <color theme="3"/>
        <rFont val="Arial"/>
        <family val="2"/>
      </rPr>
      <t>Check-list</t>
    </r>
    <r>
      <rPr>
        <sz val="10"/>
        <color theme="1"/>
        <rFont val="Arial"/>
        <family val="2"/>
      </rPr>
      <t>" permet de réaliser cette évaluation à partir d'une check-list regroupant une quarantaine de questions auquelles le responsable énergie devra répondre par "</t>
    </r>
    <r>
      <rPr>
        <b/>
        <sz val="10"/>
        <color theme="7"/>
        <rFont val="Arial"/>
        <family val="2"/>
      </rPr>
      <t>Tout à fait</t>
    </r>
    <r>
      <rPr>
        <sz val="10"/>
        <color theme="1"/>
        <rFont val="Arial"/>
        <family val="2"/>
      </rPr>
      <t>" / "</t>
    </r>
    <r>
      <rPr>
        <b/>
        <sz val="10"/>
        <color theme="6"/>
        <rFont val="Arial"/>
        <family val="2"/>
      </rPr>
      <t>Partiellement</t>
    </r>
    <r>
      <rPr>
        <sz val="10"/>
        <color theme="1"/>
        <rFont val="Arial"/>
        <family val="2"/>
      </rPr>
      <t>" / "</t>
    </r>
    <r>
      <rPr>
        <b/>
        <sz val="10"/>
        <color theme="5"/>
        <rFont val="Arial"/>
        <family val="2"/>
      </rPr>
      <t>Pas du tout</t>
    </r>
    <r>
      <rPr>
        <sz val="10"/>
        <color theme="1"/>
        <rFont val="Arial"/>
        <family val="2"/>
      </rPr>
      <t>" / "Non applicable" grâce à un menu déroulant.</t>
    </r>
  </si>
  <si>
    <t>version V1 Contact : Julien Adam - j.adam@atee.fr</t>
  </si>
  <si>
    <t>Le résultat de l'évaluation permet à l'entreprise d'identifier ses axes d'améliorations en matière de gestion de l'énergie.</t>
  </si>
  <si>
    <t>Commentaires</t>
  </si>
  <si>
    <r>
      <t>"</t>
    </r>
    <r>
      <rPr>
        <b/>
        <i/>
        <sz val="16"/>
        <color theme="0"/>
        <rFont val="Arial"/>
        <family val="2"/>
      </rPr>
      <t>énergie CHECK</t>
    </r>
    <r>
      <rPr>
        <sz val="16"/>
        <color theme="0"/>
        <rFont val="Arial"/>
        <family val="2"/>
      </rPr>
      <t>" La Check-List du Manager Energie</t>
    </r>
  </si>
  <si>
    <r>
      <rPr>
        <b/>
        <sz val="8"/>
        <rFont val="Arial"/>
        <family val="2"/>
      </rPr>
      <t>Equipe énergie</t>
    </r>
    <r>
      <rPr>
        <sz val="8"/>
        <rFont val="Arial"/>
        <family val="2"/>
      </rPr>
      <t xml:space="preserve"> : personne(s) ayant la responsabilité et l'autorité pour la mise en œuvre effective d'un SMÉet pour l'obtention de l'amélioration de la performance énergétique. La fonction de l'équipe peut être remplie par une seule personne.</t>
    </r>
  </si>
  <si>
    <r>
      <rPr>
        <b/>
        <sz val="8"/>
        <rFont val="Arial"/>
        <family val="2"/>
      </rPr>
      <t>Politique énergétique</t>
    </r>
    <r>
      <rPr>
        <sz val="8"/>
        <rFont val="Arial"/>
        <family val="2"/>
      </rPr>
      <t xml:space="preserve"> : expression formelle par la direction des intentions, orientations générales et engagements 
relatifs à la performance énergétique, d'une entreprise.</t>
    </r>
  </si>
  <si>
    <r>
      <rPr>
        <b/>
        <sz val="8"/>
        <color theme="1"/>
        <rFont val="Arial"/>
        <family val="2"/>
      </rPr>
      <t>Objectif</t>
    </r>
    <r>
      <rPr>
        <sz val="8"/>
        <color theme="1"/>
        <rFont val="Arial"/>
        <family val="2"/>
      </rPr>
      <t xml:space="preserve"> : résultat à atteindre</t>
    </r>
  </si>
  <si>
    <t>Panorama de la réglementation</t>
  </si>
  <si>
    <t>Veille réglementaire</t>
  </si>
  <si>
    <r>
      <rPr>
        <b/>
        <sz val="8"/>
        <color theme="1"/>
        <rFont val="Arial"/>
        <family val="2"/>
      </rPr>
      <t>Usage énergétique significatif</t>
    </r>
    <r>
      <rPr>
        <sz val="8"/>
        <color theme="1"/>
        <rFont val="Arial"/>
        <family val="2"/>
      </rPr>
      <t xml:space="preserve"> : usage représentant une part importante de la consommation énergétique et/ ou offrant un potentiel considérable d'amélioration de la performance énergétique.</t>
    </r>
  </si>
  <si>
    <r>
      <rPr>
        <b/>
        <sz val="6"/>
        <color theme="1"/>
        <rFont val="Arial"/>
        <family val="2"/>
      </rPr>
      <t xml:space="preserve">Facteur pertinent </t>
    </r>
    <r>
      <rPr>
        <sz val="6"/>
        <color theme="1"/>
        <rFont val="Arial"/>
        <family val="2"/>
      </rPr>
      <t>: facteur quantifiable ayant une incidence significative sur la performance énergétique et soumis à des variations courantes (e.g. conditions météo, conditions opérationnelles (température interne, niveau d'éclairement), horaires de travail, capacité de production</t>
    </r>
  </si>
  <si>
    <r>
      <rPr>
        <b/>
        <sz val="8"/>
        <rFont val="Arial"/>
        <family val="2"/>
      </rPr>
      <t xml:space="preserve">Périmètre </t>
    </r>
    <r>
      <rPr>
        <sz val="8"/>
        <rFont val="Arial"/>
        <family val="2"/>
      </rPr>
      <t>: limites physiques ou organisationnelles, par exemple :  un processus, un groupe de processus, un site, plusieurs sites contrôlés par une même entreprise, ou une entreprise dans son ensemble.</t>
    </r>
  </si>
  <si>
    <t>Le tableau de bord énergie</t>
  </si>
  <si>
    <t>Définitions et liens (internes)</t>
  </si>
  <si>
    <t>Bilan, diagnostic et audit énergétiques</t>
  </si>
  <si>
    <r>
      <rPr>
        <b/>
        <sz val="7"/>
        <color theme="1"/>
        <rFont val="Arial"/>
        <family val="2"/>
      </rPr>
      <t>Situation énergétique de référence SER</t>
    </r>
    <r>
      <rPr>
        <sz val="7"/>
        <color theme="1"/>
        <rFont val="Arial"/>
        <family val="2"/>
      </rPr>
      <t xml:space="preserve"> : référence(s) quantifiée(s) servant de base pour la comparaison de performances énergétiques. Une SER est basée sur des données provenant d'une période spécifiée et/ou de conditions spécifiées, définies par l'entreprise.</t>
    </r>
  </si>
  <si>
    <r>
      <rPr>
        <b/>
        <sz val="10"/>
        <color theme="1" tint="0.14999847407452621"/>
        <rFont val="Arial"/>
        <family val="2"/>
      </rPr>
      <t xml:space="preserve">Est-ce que mon entreprise s'est fixé des </t>
    </r>
    <r>
      <rPr>
        <b/>
        <sz val="10"/>
        <color rgb="FFFF0000"/>
        <rFont val="Arial"/>
        <family val="2"/>
      </rPr>
      <t>objectifs chiffrés (cibles énergétiques)</t>
    </r>
    <r>
      <rPr>
        <b/>
        <sz val="10"/>
        <color theme="1" tint="0.34998626667073579"/>
        <rFont val="Arial"/>
        <family val="2"/>
      </rPr>
      <t xml:space="preserve"> </t>
    </r>
    <r>
      <rPr>
        <b/>
        <sz val="10"/>
        <color theme="1" tint="0.14999847407452621"/>
        <rFont val="Arial"/>
        <family val="2"/>
      </rPr>
      <t xml:space="preserve">sur la base de l'analyse des potentiels d'amélioration ? </t>
    </r>
    <r>
      <rPr>
        <sz val="10"/>
        <color theme="1" tint="0.14999847407452621"/>
        <rFont val="Arial"/>
        <family val="2"/>
      </rPr>
      <t xml:space="preserve"> (déclinés par installations, fonctions, niveau…)</t>
    </r>
  </si>
  <si>
    <r>
      <rPr>
        <b/>
        <sz val="8"/>
        <color theme="1"/>
        <rFont val="Arial"/>
        <family val="2"/>
      </rPr>
      <t>cible énergétique</t>
    </r>
    <r>
      <rPr>
        <sz val="8"/>
        <color theme="1"/>
        <rFont val="Arial"/>
        <family val="2"/>
      </rPr>
      <t xml:space="preserve"> :  objectif quantifiable d'amélioration de la performance énergétique.Une cible énergétique peut être incluse dans un objectif.</t>
    </r>
  </si>
  <si>
    <r>
      <rPr>
        <b/>
        <sz val="8"/>
        <color theme="1"/>
        <rFont val="Arial"/>
        <family val="2"/>
      </rPr>
      <t>Plan d'actions</t>
    </r>
    <r>
      <rPr>
        <sz val="8"/>
        <color theme="1"/>
        <rFont val="Arial"/>
        <family val="2"/>
      </rPr>
      <t xml:space="preserve"> : liste d'actions planifiées précisant la façon dont les objectifs et cibles énergétiques seront atteints.</t>
    </r>
  </si>
  <si>
    <t>Fiche de mission des Référents énergie</t>
  </si>
  <si>
    <t>Financer des projets</t>
  </si>
  <si>
    <t>Mesurer la consommation d'énergie</t>
  </si>
  <si>
    <t>Répertoire des solutions logicielles de systèmes de management de l'énergie</t>
  </si>
  <si>
    <r>
      <rPr>
        <b/>
        <sz val="8"/>
        <rFont val="Arial"/>
        <family val="2"/>
      </rPr>
      <t>Amélioration continue</t>
    </r>
    <r>
      <rPr>
        <sz val="8"/>
        <rFont val="Arial"/>
        <family val="2"/>
      </rPr>
      <t xml:space="preserve"> : activité récurrente menée pour améliorer la performance. Le concept fait référence à l'amélioration de la performance énergétique et du système de 
management de l'énergie.</t>
    </r>
  </si>
  <si>
    <r>
      <rPr>
        <b/>
        <sz val="8"/>
        <color theme="1"/>
        <rFont val="Arial"/>
        <family val="2"/>
      </rPr>
      <t>Système de management de l'énergie SMÉ</t>
    </r>
    <r>
      <rPr>
        <sz val="8"/>
        <color theme="1"/>
        <rFont val="Arial"/>
        <family val="2"/>
      </rPr>
      <t xml:space="preserve"> : système visant à établir une politique énergétique, des objectifs, des cibles énergétiques, des plans d'actions et un ou plusieurs processus afin d'atteindre ces objectifs et cibles énergétiques.</t>
    </r>
  </si>
  <si>
    <t>Programme de formation PROREFEI</t>
  </si>
  <si>
    <t>Programme PROSMEn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</si>
</sst>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color theme="1"/>
      <name val="Arial"/>
      <family val="2"/>
    </font>
    <font>
      <b/>
      <sz val="10"/>
      <color theme="1"/>
      <name val="Arial"/>
      <family val="2"/>
    </font>
    <font>
      <u/>
      <sz val="10"/>
      <color theme="10"/>
      <name val="Arial"/>
      <family val="2"/>
    </font>
    <font>
      <u/>
      <sz val="10"/>
      <color theme="11"/>
      <name val="Arial"/>
      <family val="2"/>
    </font>
    <font>
      <sz val="10"/>
      <color theme="1"/>
      <name val="Arial"/>
      <family val="2"/>
    </font>
    <font>
      <sz val="10"/>
      <name val="Trebuchet MS"/>
      <family val="2"/>
    </font>
    <font>
      <sz val="11"/>
      <color rgb="FF000000"/>
      <name val="Calibri"/>
      <family val="2"/>
    </font>
    <font>
      <b/>
      <sz val="10"/>
      <color theme="1" tint="0.34998626667073579"/>
      <name val="Arial"/>
      <family val="2"/>
    </font>
    <font>
      <b/>
      <sz val="14"/>
      <color theme="0"/>
      <name val="Trebuchet MS"/>
      <family val="2"/>
    </font>
    <font>
      <b/>
      <i/>
      <sz val="12"/>
      <color theme="4" tint="-0.499984740745262"/>
      <name val="Arial"/>
      <family val="2"/>
    </font>
    <font>
      <b/>
      <i/>
      <sz val="12"/>
      <color theme="5" tint="-0.499984740745262"/>
      <name val="Arial"/>
      <family val="2"/>
    </font>
    <font>
      <b/>
      <i/>
      <sz val="12"/>
      <color theme="6" tint="-0.499984740745262"/>
      <name val="Arial"/>
      <family val="2"/>
    </font>
    <font>
      <b/>
      <i/>
      <sz val="12"/>
      <color theme="7" tint="-0.499984740745262"/>
      <name val="Arial"/>
      <family val="2"/>
    </font>
    <font>
      <sz val="10"/>
      <color theme="0"/>
      <name val="Arial"/>
      <family val="2"/>
    </font>
    <font>
      <b/>
      <sz val="10"/>
      <color rgb="FFFF0000"/>
      <name val="Arial"/>
      <family val="2"/>
    </font>
    <font>
      <b/>
      <sz val="11"/>
      <color rgb="FF000000"/>
      <name val="Calibri"/>
      <family val="2"/>
    </font>
    <font>
      <b/>
      <i/>
      <sz val="10"/>
      <color theme="1"/>
      <name val="Arial"/>
      <family val="2"/>
    </font>
    <font>
      <sz val="16"/>
      <color theme="0"/>
      <name val="Arial"/>
      <family val="2"/>
    </font>
    <font>
      <b/>
      <u/>
      <sz val="11"/>
      <color theme="10"/>
      <name val="Arial"/>
      <family val="2"/>
    </font>
    <font>
      <b/>
      <sz val="16"/>
      <color theme="0"/>
      <name val="Arial"/>
      <family val="2"/>
    </font>
    <font>
      <b/>
      <sz val="10"/>
      <color theme="1" tint="0.14999847407452621"/>
      <name val="Arial"/>
      <family val="2"/>
    </font>
    <font>
      <sz val="10"/>
      <color theme="1" tint="0.14999847407452621"/>
      <name val="Arial"/>
      <family val="2"/>
    </font>
    <font>
      <b/>
      <sz val="10"/>
      <color theme="3"/>
      <name val="Arial"/>
      <family val="2"/>
    </font>
    <font>
      <b/>
      <sz val="10"/>
      <color theme="5"/>
      <name val="Arial"/>
      <family val="2"/>
    </font>
    <font>
      <sz val="10"/>
      <name val="Arial"/>
      <family val="2"/>
    </font>
    <font>
      <b/>
      <sz val="11"/>
      <color theme="3"/>
      <name val="Arial"/>
      <family val="2"/>
    </font>
    <font>
      <sz val="11"/>
      <color theme="1"/>
      <name val="Arial"/>
      <family val="2"/>
    </font>
    <font>
      <b/>
      <sz val="11"/>
      <color theme="1"/>
      <name val="Arial"/>
      <family val="2"/>
    </font>
    <font>
      <sz val="11"/>
      <color theme="3"/>
      <name val="Arial"/>
      <family val="2"/>
    </font>
    <font>
      <b/>
      <sz val="10"/>
      <color theme="6"/>
      <name val="Arial"/>
      <family val="2"/>
    </font>
    <font>
      <b/>
      <sz val="10"/>
      <color theme="7"/>
      <name val="Arial"/>
      <family val="2"/>
    </font>
    <font>
      <i/>
      <sz val="10"/>
      <color theme="1"/>
      <name val="Arial"/>
      <family val="2"/>
    </font>
    <font>
      <b/>
      <i/>
      <sz val="16"/>
      <color theme="0"/>
      <name val="Arial"/>
      <family val="2"/>
    </font>
    <font>
      <b/>
      <sz val="11"/>
      <color theme="5"/>
      <name val="Arial"/>
      <family val="2"/>
    </font>
    <font>
      <sz val="8"/>
      <name val="Arial"/>
      <family val="2"/>
    </font>
    <font>
      <b/>
      <sz val="8"/>
      <name val="Arial"/>
      <family val="2"/>
    </font>
    <font>
      <sz val="8"/>
      <color theme="1"/>
      <name val="Arial"/>
      <family val="2"/>
    </font>
    <font>
      <b/>
      <sz val="8"/>
      <color theme="1"/>
      <name val="Arial"/>
      <family val="2"/>
    </font>
    <font>
      <sz val="6"/>
      <color theme="1"/>
      <name val="Arial"/>
      <family val="2"/>
    </font>
    <font>
      <b/>
      <sz val="6"/>
      <color theme="1"/>
      <name val="Arial"/>
      <family val="2"/>
    </font>
    <font>
      <sz val="7"/>
      <color theme="1"/>
      <name val="Arial"/>
      <family val="2"/>
    </font>
    <font>
      <b/>
      <sz val="7"/>
      <color theme="1"/>
      <name val="Arial"/>
      <family val="2"/>
    </font>
  </fonts>
  <fills count="1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theme="5"/>
        <bgColor indexed="64"/>
      </patternFill>
    </fill>
    <fill>
      <patternFill patternType="solid">
        <fgColor rgb="FFE9EFFB"/>
        <bgColor indexed="64"/>
      </patternFill>
    </fill>
    <fill>
      <patternFill patternType="solid">
        <fgColor rgb="FFFBDEDD"/>
        <bgColor indexed="64"/>
      </patternFill>
    </fill>
    <fill>
      <patternFill patternType="solid">
        <fgColor theme="6"/>
        <bgColor indexed="64"/>
      </patternFill>
    </fill>
    <fill>
      <patternFill patternType="solid">
        <fgColor theme="6" tint="0.79998168889431442"/>
        <bgColor indexed="64"/>
      </patternFill>
    </fill>
    <fill>
      <patternFill patternType="solid">
        <fgColor rgb="FFF8F8F8"/>
        <bgColor indexed="64"/>
      </patternFill>
    </fill>
    <fill>
      <patternFill patternType="solid">
        <fgColor theme="7"/>
        <bgColor indexed="64"/>
      </patternFill>
    </fill>
    <fill>
      <patternFill patternType="solid">
        <fgColor rgb="FFD6FADD"/>
        <bgColor indexed="64"/>
      </patternFill>
    </fill>
    <fill>
      <patternFill patternType="solid">
        <fgColor theme="8"/>
        <bgColor indexed="64"/>
      </patternFill>
    </fill>
    <fill>
      <patternFill patternType="solid">
        <fgColor rgb="FFFFC9FC"/>
        <bgColor indexed="64"/>
      </patternFill>
    </fill>
  </fills>
  <borders count="33">
    <border>
      <left/>
      <right/>
      <top/>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theme="1" tint="0.499984740745262"/>
      </right>
      <top style="hair">
        <color theme="1" tint="0.499984740745262"/>
      </top>
      <bottom style="hair">
        <color theme="1" tint="0.499984740745262"/>
      </bottom>
      <diagonal/>
    </border>
    <border>
      <left style="medium">
        <color theme="1"/>
      </left>
      <right style="thin">
        <color theme="1"/>
      </right>
      <top style="medium">
        <color theme="1"/>
      </top>
      <bottom style="thin">
        <color theme="1"/>
      </bottom>
      <diagonal/>
    </border>
    <border>
      <left style="medium">
        <color theme="1" tint="0.34998626667073579"/>
      </left>
      <right/>
      <top style="medium">
        <color theme="1" tint="0.34998626667073579"/>
      </top>
      <bottom/>
      <diagonal/>
    </border>
    <border>
      <left/>
      <right/>
      <top style="medium">
        <color theme="1" tint="0.34998626667073579"/>
      </top>
      <bottom/>
      <diagonal/>
    </border>
    <border>
      <left/>
      <right style="medium">
        <color theme="1" tint="0.34998626667073579"/>
      </right>
      <top style="medium">
        <color theme="1" tint="0.34998626667073579"/>
      </top>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hair">
        <color theme="1" tint="0.34998626667073579"/>
      </left>
      <right/>
      <top style="hair">
        <color theme="1" tint="0.34998626667073579"/>
      </top>
      <bottom/>
      <diagonal/>
    </border>
    <border>
      <left/>
      <right/>
      <top style="hair">
        <color theme="1" tint="0.34998626667073579"/>
      </top>
      <bottom/>
      <diagonal/>
    </border>
    <border>
      <left/>
      <right style="hair">
        <color theme="1" tint="0.34998626667073579"/>
      </right>
      <top style="hair">
        <color theme="1" tint="0.34998626667073579"/>
      </top>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right style="thin">
        <color theme="1" tint="0.34998626667073579"/>
      </right>
      <top style="medium">
        <color theme="1" tint="0.34998626667073579"/>
      </top>
      <bottom/>
      <diagonal/>
    </border>
    <border>
      <left/>
      <right style="thin">
        <color theme="1" tint="0.34998626667073579"/>
      </right>
      <top/>
      <bottom/>
      <diagonal/>
    </border>
    <border>
      <left style="medium">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s>
  <cellStyleXfs count="4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4" fillId="0" borderId="0" applyFont="0" applyFill="0" applyBorder="0" applyAlignment="0" applyProtection="0"/>
    <xf numFmtId="0" fontId="2" fillId="0" borderId="0" applyNumberFormat="0" applyFill="0" applyBorder="0" applyAlignment="0" applyProtection="0"/>
    <xf numFmtId="0" fontId="5" fillId="0" borderId="0"/>
  </cellStyleXfs>
  <cellXfs count="159">
    <xf numFmtId="0" fontId="0" fillId="0" borderId="0" xfId="0"/>
    <xf numFmtId="0" fontId="0" fillId="3" borderId="0" xfId="0" applyFont="1" applyFill="1"/>
    <xf numFmtId="0" fontId="0" fillId="0" borderId="0" xfId="0" applyFont="1"/>
    <xf numFmtId="0" fontId="0" fillId="3" borderId="0" xfId="0" applyFill="1"/>
    <xf numFmtId="0" fontId="0" fillId="3" borderId="5" xfId="0" applyFill="1" applyBorder="1"/>
    <xf numFmtId="0" fontId="0" fillId="3" borderId="0" xfId="0" applyFill="1" applyBorder="1"/>
    <xf numFmtId="0" fontId="0" fillId="3" borderId="6" xfId="0" applyFill="1" applyBorder="1"/>
    <xf numFmtId="0" fontId="0" fillId="3" borderId="0" xfId="0" applyFill="1" applyBorder="1" applyAlignment="1">
      <alignment vertical="center"/>
    </xf>
    <xf numFmtId="0" fontId="0" fillId="3" borderId="7" xfId="0" applyFill="1" applyBorder="1"/>
    <xf numFmtId="0" fontId="0" fillId="3" borderId="8" xfId="0" applyFill="1" applyBorder="1"/>
    <xf numFmtId="0" fontId="0" fillId="3" borderId="9" xfId="0" applyFill="1" applyBorder="1"/>
    <xf numFmtId="0" fontId="0" fillId="3" borderId="2" xfId="0" applyFill="1" applyBorder="1"/>
    <xf numFmtId="0" fontId="0" fillId="3" borderId="3" xfId="0" applyFill="1" applyBorder="1"/>
    <xf numFmtId="0" fontId="0" fillId="3" borderId="4" xfId="0" applyFill="1" applyBorder="1"/>
    <xf numFmtId="0" fontId="0" fillId="6" borderId="0" xfId="0" applyFill="1" applyBorder="1"/>
    <xf numFmtId="0" fontId="1" fillId="3" borderId="11" xfId="0" applyFont="1" applyFill="1" applyBorder="1" applyAlignment="1">
      <alignment horizontal="center" vertical="center"/>
    </xf>
    <xf numFmtId="0" fontId="7" fillId="10" borderId="10" xfId="0" applyFont="1" applyFill="1" applyBorder="1" applyAlignment="1">
      <alignment horizontal="left" vertical="center" wrapText="1" indent="1"/>
    </xf>
    <xf numFmtId="0" fontId="0" fillId="5" borderId="12" xfId="0" applyFill="1" applyBorder="1"/>
    <xf numFmtId="0" fontId="8" fillId="5" borderId="13" xfId="0" applyFont="1" applyFill="1" applyBorder="1" applyAlignment="1">
      <alignment vertical="center"/>
    </xf>
    <xf numFmtId="0" fontId="0" fillId="5" borderId="13" xfId="0" applyFill="1" applyBorder="1"/>
    <xf numFmtId="0" fontId="0" fillId="5" borderId="14" xfId="0" applyFill="1" applyBorder="1"/>
    <xf numFmtId="0" fontId="0" fillId="7" borderId="15" xfId="0" applyFill="1" applyBorder="1"/>
    <xf numFmtId="0" fontId="0" fillId="7" borderId="0" xfId="0" applyFill="1" applyBorder="1"/>
    <xf numFmtId="0" fontId="0" fillId="7" borderId="16" xfId="0" applyFill="1" applyBorder="1"/>
    <xf numFmtId="0" fontId="0" fillId="7" borderId="0" xfId="0" applyFill="1" applyBorder="1" applyAlignment="1">
      <alignment horizontal="center" vertical="center"/>
    </xf>
    <xf numFmtId="0" fontId="0" fillId="7" borderId="17" xfId="0" applyFill="1" applyBorder="1"/>
    <xf numFmtId="0" fontId="0" fillId="7" borderId="18" xfId="0" applyFill="1" applyBorder="1"/>
    <xf numFmtId="0" fontId="0" fillId="7" borderId="19" xfId="0" applyFill="1" applyBorder="1"/>
    <xf numFmtId="0" fontId="0" fillId="2" borderId="12" xfId="0" applyFill="1" applyBorder="1"/>
    <xf numFmtId="0" fontId="8" fillId="2" borderId="13" xfId="0" applyFont="1" applyFill="1" applyBorder="1" applyAlignment="1">
      <alignment vertical="center"/>
    </xf>
    <xf numFmtId="0" fontId="0" fillId="2" borderId="13" xfId="0" applyFill="1" applyBorder="1"/>
    <xf numFmtId="0" fontId="0" fillId="2" borderId="14" xfId="0" applyFill="1" applyBorder="1"/>
    <xf numFmtId="0" fontId="0" fillId="6" borderId="15" xfId="0" applyFill="1" applyBorder="1"/>
    <xf numFmtId="0" fontId="0" fillId="6" borderId="16" xfId="0" applyFill="1" applyBorder="1"/>
    <xf numFmtId="0" fontId="0" fillId="6" borderId="17" xfId="0" applyFill="1" applyBorder="1"/>
    <xf numFmtId="0" fontId="0" fillId="6" borderId="18" xfId="0" applyFill="1" applyBorder="1"/>
    <xf numFmtId="0" fontId="0" fillId="6" borderId="19" xfId="0" applyFill="1" applyBorder="1"/>
    <xf numFmtId="0" fontId="0" fillId="8" borderId="12" xfId="0" applyFill="1" applyBorder="1"/>
    <xf numFmtId="0" fontId="8" fillId="8" borderId="13" xfId="0" applyFont="1" applyFill="1" applyBorder="1" applyAlignment="1">
      <alignment vertical="center"/>
    </xf>
    <xf numFmtId="0" fontId="0" fillId="8" borderId="13" xfId="0" applyFill="1" applyBorder="1"/>
    <xf numFmtId="0" fontId="0" fillId="8" borderId="14" xfId="0" applyFill="1" applyBorder="1"/>
    <xf numFmtId="0" fontId="0" fillId="9" borderId="15" xfId="0" applyFill="1" applyBorder="1"/>
    <xf numFmtId="0" fontId="0" fillId="9" borderId="0" xfId="0" applyFill="1" applyBorder="1"/>
    <xf numFmtId="0" fontId="0" fillId="9" borderId="16" xfId="0" applyFill="1" applyBorder="1"/>
    <xf numFmtId="0" fontId="0" fillId="9" borderId="0" xfId="0" applyFill="1" applyBorder="1" applyAlignment="1">
      <alignment horizontal="center"/>
    </xf>
    <xf numFmtId="0" fontId="0" fillId="9" borderId="17" xfId="0" applyFill="1" applyBorder="1"/>
    <xf numFmtId="0" fontId="0" fillId="9" borderId="18" xfId="0" applyFill="1" applyBorder="1"/>
    <xf numFmtId="0" fontId="0" fillId="9" borderId="19" xfId="0" applyFill="1" applyBorder="1"/>
    <xf numFmtId="0" fontId="0" fillId="6" borderId="15" xfId="0" applyFill="1" applyBorder="1" applyAlignment="1">
      <alignment vertical="center"/>
    </xf>
    <xf numFmtId="0" fontId="0" fillId="6" borderId="0" xfId="0" applyFill="1" applyBorder="1" applyAlignment="1">
      <alignment vertical="center"/>
    </xf>
    <xf numFmtId="0" fontId="0" fillId="6" borderId="16" xfId="0" applyFill="1" applyBorder="1" applyAlignment="1">
      <alignment vertical="center"/>
    </xf>
    <xf numFmtId="0" fontId="0" fillId="3" borderId="0" xfId="0" applyFill="1" applyAlignment="1">
      <alignment vertical="center"/>
    </xf>
    <xf numFmtId="0" fontId="0" fillId="7" borderId="15" xfId="0" applyFill="1" applyBorder="1" applyAlignment="1">
      <alignment vertical="center"/>
    </xf>
    <xf numFmtId="0" fontId="0" fillId="7" borderId="0" xfId="0" applyFill="1" applyBorder="1" applyAlignment="1">
      <alignment vertical="center"/>
    </xf>
    <xf numFmtId="0" fontId="0" fillId="7" borderId="16" xfId="0" applyFill="1" applyBorder="1" applyAlignment="1">
      <alignment vertical="center"/>
    </xf>
    <xf numFmtId="0" fontId="9" fillId="6" borderId="0" xfId="0" applyFont="1" applyFill="1" applyBorder="1" applyAlignment="1">
      <alignment horizontal="left" vertical="center"/>
    </xf>
    <xf numFmtId="0" fontId="10" fillId="7" borderId="0" xfId="0" applyFont="1" applyFill="1" applyBorder="1" applyAlignment="1">
      <alignment horizontal="left" vertical="center"/>
    </xf>
    <xf numFmtId="0" fontId="0" fillId="9" borderId="0" xfId="0" applyFill="1" applyBorder="1" applyAlignment="1">
      <alignment vertical="center"/>
    </xf>
    <xf numFmtId="0" fontId="0" fillId="9" borderId="16" xfId="0" applyFill="1" applyBorder="1" applyAlignment="1">
      <alignment vertical="center"/>
    </xf>
    <xf numFmtId="0" fontId="11" fillId="9" borderId="0" xfId="0" applyFont="1" applyFill="1" applyBorder="1" applyAlignment="1">
      <alignment horizontal="left" vertical="center"/>
    </xf>
    <xf numFmtId="0" fontId="0" fillId="11" borderId="12" xfId="0" applyFill="1" applyBorder="1"/>
    <xf numFmtId="0" fontId="8" fillId="11" borderId="13" xfId="0" applyFont="1" applyFill="1" applyBorder="1" applyAlignment="1">
      <alignment vertical="center"/>
    </xf>
    <xf numFmtId="0" fontId="0" fillId="11" borderId="13" xfId="0" applyFill="1" applyBorder="1"/>
    <xf numFmtId="0" fontId="0" fillId="11" borderId="14" xfId="0" applyFill="1" applyBorder="1"/>
    <xf numFmtId="0" fontId="0" fillId="12" borderId="0" xfId="0" applyFill="1" applyBorder="1"/>
    <xf numFmtId="0" fontId="0" fillId="12" borderId="16" xfId="0" applyFill="1" applyBorder="1"/>
    <xf numFmtId="0" fontId="0" fillId="12" borderId="0" xfId="0" applyFill="1" applyBorder="1" applyAlignment="1">
      <alignment vertical="center"/>
    </xf>
    <xf numFmtId="0" fontId="0" fillId="12" borderId="16" xfId="0" applyFill="1" applyBorder="1" applyAlignment="1">
      <alignment vertical="center"/>
    </xf>
    <xf numFmtId="0" fontId="0" fillId="12" borderId="18" xfId="0" applyFill="1" applyBorder="1"/>
    <xf numFmtId="0" fontId="0" fillId="12" borderId="19" xfId="0" applyFill="1" applyBorder="1"/>
    <xf numFmtId="0" fontId="0" fillId="12" borderId="15" xfId="0" applyFill="1" applyBorder="1"/>
    <xf numFmtId="0" fontId="0" fillId="12" borderId="17" xfId="0" applyFill="1" applyBorder="1"/>
    <xf numFmtId="0" fontId="12" fillId="12" borderId="0" xfId="0" applyFont="1" applyFill="1" applyBorder="1" applyAlignment="1">
      <alignment horizontal="left" vertical="center"/>
    </xf>
    <xf numFmtId="0" fontId="1" fillId="3" borderId="3" xfId="0" applyFont="1" applyFill="1" applyBorder="1"/>
    <xf numFmtId="0" fontId="0" fillId="13" borderId="12" xfId="0" applyFill="1" applyBorder="1"/>
    <xf numFmtId="0" fontId="8" fillId="13" borderId="13" xfId="0" applyFont="1" applyFill="1" applyBorder="1" applyAlignment="1">
      <alignment vertical="center"/>
    </xf>
    <xf numFmtId="0" fontId="0" fillId="13" borderId="13" xfId="0" applyFill="1" applyBorder="1"/>
    <xf numFmtId="0" fontId="0" fillId="13" borderId="14" xfId="0" applyFill="1" applyBorder="1"/>
    <xf numFmtId="0" fontId="0" fillId="14" borderId="0" xfId="0" applyFill="1" applyBorder="1"/>
    <xf numFmtId="0" fontId="0" fillId="14" borderId="16" xfId="0" applyFill="1" applyBorder="1"/>
    <xf numFmtId="0" fontId="0" fillId="14" borderId="18" xfId="0" applyFill="1" applyBorder="1"/>
    <xf numFmtId="0" fontId="0" fillId="14" borderId="19" xfId="0" applyFill="1" applyBorder="1"/>
    <xf numFmtId="0" fontId="0" fillId="14" borderId="17" xfId="0" applyFill="1" applyBorder="1"/>
    <xf numFmtId="0" fontId="0" fillId="14" borderId="15" xfId="0" applyFill="1" applyBorder="1"/>
    <xf numFmtId="0" fontId="13" fillId="3" borderId="0" xfId="0" applyFont="1" applyFill="1" applyBorder="1" applyAlignment="1">
      <alignment shrinkToFit="1"/>
    </xf>
    <xf numFmtId="9" fontId="13" fillId="3" borderId="0" xfId="37" applyFont="1" applyFill="1" applyBorder="1" applyAlignment="1">
      <alignment shrinkToFit="1"/>
    </xf>
    <xf numFmtId="0" fontId="13" fillId="3" borderId="0" xfId="0" applyFont="1" applyFill="1" applyBorder="1"/>
    <xf numFmtId="0" fontId="16" fillId="3" borderId="0" xfId="0" applyFont="1" applyFill="1" applyBorder="1" applyAlignment="1">
      <alignment horizontal="left"/>
    </xf>
    <xf numFmtId="0" fontId="16" fillId="3" borderId="0" xfId="0" applyFont="1" applyFill="1" applyBorder="1"/>
    <xf numFmtId="0" fontId="16" fillId="3" borderId="0" xfId="0" applyFont="1" applyFill="1" applyBorder="1" applyAlignment="1">
      <alignment wrapText="1"/>
    </xf>
    <xf numFmtId="0" fontId="16" fillId="3" borderId="0" xfId="0" applyFont="1" applyFill="1" applyBorder="1" applyAlignment="1">
      <alignment vertical="center" wrapText="1"/>
    </xf>
    <xf numFmtId="0" fontId="18" fillId="3" borderId="0" xfId="38" applyFont="1" applyFill="1" applyAlignment="1">
      <alignment horizontal="center"/>
    </xf>
    <xf numFmtId="0" fontId="6" fillId="3" borderId="0" xfId="0" applyFont="1" applyFill="1" applyAlignment="1">
      <alignment horizontal="left" vertical="center"/>
    </xf>
    <xf numFmtId="9" fontId="0" fillId="3" borderId="0" xfId="0" applyNumberFormat="1" applyFont="1" applyFill="1"/>
    <xf numFmtId="0" fontId="15" fillId="3" borderId="0" xfId="0" applyFont="1" applyFill="1" applyAlignment="1">
      <alignment horizontal="left" vertical="center"/>
    </xf>
    <xf numFmtId="9" fontId="0" fillId="6" borderId="0" xfId="37" applyFont="1" applyFill="1" applyBorder="1"/>
    <xf numFmtId="9" fontId="0" fillId="3" borderId="0" xfId="37" applyFont="1" applyFill="1"/>
    <xf numFmtId="0" fontId="13" fillId="2" borderId="0" xfId="0" applyFont="1" applyFill="1"/>
    <xf numFmtId="0" fontId="17" fillId="5" borderId="0" xfId="0" applyFont="1" applyFill="1" applyAlignment="1">
      <alignment horizontal="left" vertical="center"/>
    </xf>
    <xf numFmtId="0" fontId="13" fillId="5" borderId="0" xfId="0" applyFont="1" applyFill="1"/>
    <xf numFmtId="0" fontId="19" fillId="5" borderId="0" xfId="0" applyFont="1" applyFill="1" applyAlignment="1">
      <alignment horizontal="left" vertical="center" indent="30"/>
    </xf>
    <xf numFmtId="0" fontId="20" fillId="10" borderId="10" xfId="0" applyFont="1" applyFill="1" applyBorder="1" applyAlignment="1">
      <alignment horizontal="left" vertical="center" wrapText="1" indent="1"/>
    </xf>
    <xf numFmtId="0" fontId="19" fillId="2" borderId="0" xfId="0" applyFont="1" applyFill="1" applyAlignment="1">
      <alignment horizontal="left" vertical="center" indent="6"/>
    </xf>
    <xf numFmtId="0" fontId="13" fillId="0" borderId="0" xfId="0" applyFont="1" applyAlignment="1"/>
    <xf numFmtId="0" fontId="13" fillId="0" borderId="0" xfId="0" applyFont="1" applyAlignment="1">
      <alignment horizontal="center"/>
    </xf>
    <xf numFmtId="0" fontId="13" fillId="0" borderId="0" xfId="0" applyNumberFormat="1" applyFont="1" applyAlignment="1"/>
    <xf numFmtId="9" fontId="13" fillId="0" borderId="0" xfId="0" applyNumberFormat="1" applyFont="1" applyAlignment="1"/>
    <xf numFmtId="1" fontId="13" fillId="0" borderId="0" xfId="0" applyNumberFormat="1" applyFont="1" applyAlignment="1"/>
    <xf numFmtId="0" fontId="24" fillId="3" borderId="0" xfId="0" applyFont="1" applyFill="1"/>
    <xf numFmtId="0" fontId="16" fillId="0" borderId="0" xfId="0" applyFont="1" applyAlignment="1">
      <alignment horizontal="center"/>
    </xf>
    <xf numFmtId="0" fontId="22" fillId="0" borderId="1" xfId="0" applyFont="1" applyBorder="1" applyAlignment="1">
      <alignment vertical="center" wrapText="1"/>
    </xf>
    <xf numFmtId="14" fontId="22" fillId="0" borderId="1" xfId="0" applyNumberFormat="1" applyFont="1" applyBorder="1" applyAlignment="1">
      <alignment horizontal="left" vertical="center" wrapText="1"/>
    </xf>
    <xf numFmtId="0" fontId="1" fillId="6" borderId="0" xfId="0" applyFont="1" applyFill="1" applyBorder="1" applyAlignment="1">
      <alignment horizontal="center" vertical="center"/>
    </xf>
    <xf numFmtId="0" fontId="2" fillId="7" borderId="0" xfId="38" applyFill="1" applyBorder="1" applyAlignment="1">
      <alignment horizontal="center" vertical="center" wrapText="1"/>
    </xf>
    <xf numFmtId="0" fontId="2" fillId="12" borderId="0" xfId="38" applyFill="1" applyBorder="1" applyAlignment="1">
      <alignment horizontal="center" vertical="center"/>
    </xf>
    <xf numFmtId="0" fontId="2" fillId="12" borderId="0" xfId="38" applyFill="1" applyBorder="1" applyAlignment="1">
      <alignment horizontal="center" vertical="center" wrapText="1"/>
    </xf>
    <xf numFmtId="0" fontId="2" fillId="9" borderId="0" xfId="38" applyFill="1" applyBorder="1" applyAlignment="1">
      <alignment horizontal="center" vertical="center" wrapText="1"/>
    </xf>
    <xf numFmtId="0" fontId="26" fillId="4" borderId="23" xfId="0" applyFont="1" applyFill="1" applyBorder="1" applyAlignment="1">
      <alignment horizontal="left" indent="1"/>
    </xf>
    <xf numFmtId="0" fontId="0" fillId="4" borderId="0" xfId="0" applyFont="1" applyFill="1" applyBorder="1"/>
    <xf numFmtId="0" fontId="0" fillId="4" borderId="24" xfId="0" applyFont="1" applyFill="1" applyBorder="1"/>
    <xf numFmtId="0" fontId="0" fillId="4" borderId="23" xfId="0" applyFont="1" applyFill="1" applyBorder="1" applyAlignment="1">
      <alignment horizontal="left" indent="1"/>
    </xf>
    <xf numFmtId="0" fontId="0" fillId="4" borderId="0" xfId="0" applyFont="1" applyFill="1" applyBorder="1" applyAlignment="1">
      <alignment horizontal="left" indent="1"/>
    </xf>
    <xf numFmtId="0" fontId="0" fillId="4" borderId="24" xfId="0" applyFont="1" applyFill="1" applyBorder="1" applyAlignment="1">
      <alignment horizontal="left" indent="1"/>
    </xf>
    <xf numFmtId="0" fontId="0" fillId="4" borderId="23" xfId="0" applyFont="1" applyFill="1" applyBorder="1" applyAlignment="1">
      <alignment horizontal="left" vertical="center" indent="1"/>
    </xf>
    <xf numFmtId="0" fontId="0" fillId="4" borderId="23" xfId="0" quotePrefix="1" applyFont="1" applyFill="1" applyBorder="1" applyAlignment="1">
      <alignment horizontal="left" indent="1"/>
    </xf>
    <xf numFmtId="0" fontId="0" fillId="4" borderId="26" xfId="0" applyFont="1" applyFill="1" applyBorder="1" applyAlignment="1">
      <alignment horizontal="left" indent="1"/>
    </xf>
    <xf numFmtId="0" fontId="0" fillId="4" borderId="27" xfId="0" applyFont="1" applyFill="1" applyBorder="1" applyAlignment="1">
      <alignment horizontal="left" indent="1"/>
    </xf>
    <xf numFmtId="0" fontId="31" fillId="4" borderId="25" xfId="0" applyFont="1" applyFill="1" applyBorder="1" applyAlignment="1">
      <alignment horizontal="left" vertical="center" indent="1"/>
    </xf>
    <xf numFmtId="0" fontId="16" fillId="0" borderId="0" xfId="0" applyFont="1" applyAlignment="1">
      <alignment horizontal="left"/>
    </xf>
    <xf numFmtId="0" fontId="1" fillId="3" borderId="11" xfId="0" applyFont="1" applyFill="1" applyBorder="1" applyAlignment="1" applyProtection="1">
      <alignment horizontal="center" vertical="center"/>
    </xf>
    <xf numFmtId="0" fontId="34" fillId="6" borderId="0" xfId="38" applyFont="1" applyFill="1" applyBorder="1" applyAlignment="1">
      <alignment horizontal="left" vertical="center" wrapText="1"/>
    </xf>
    <xf numFmtId="9" fontId="36" fillId="6" borderId="0" xfId="37" applyFont="1" applyFill="1" applyBorder="1" applyAlignment="1">
      <alignment horizontal="left" vertical="center"/>
    </xf>
    <xf numFmtId="9" fontId="36" fillId="6" borderId="0" xfId="37" applyFont="1" applyFill="1" applyBorder="1" applyAlignment="1">
      <alignment wrapText="1"/>
    </xf>
    <xf numFmtId="0" fontId="36" fillId="7" borderId="0" xfId="0" applyFont="1" applyFill="1" applyBorder="1" applyAlignment="1">
      <alignment horizontal="left" wrapText="1"/>
    </xf>
    <xf numFmtId="0" fontId="38" fillId="7" borderId="0" xfId="0" applyFont="1" applyFill="1" applyBorder="1" applyAlignment="1">
      <alignment horizontal="left" wrapText="1"/>
    </xf>
    <xf numFmtId="0" fontId="22" fillId="0" borderId="12" xfId="0" applyFont="1" applyBorder="1" applyAlignment="1" applyProtection="1">
      <alignment horizontal="left" vertical="center" wrapText="1" indent="1"/>
      <protection locked="0"/>
    </xf>
    <xf numFmtId="0" fontId="22" fillId="0" borderId="13" xfId="0" applyFont="1" applyBorder="1" applyAlignment="1" applyProtection="1">
      <alignment horizontal="left" vertical="center" wrapText="1" indent="1"/>
      <protection locked="0"/>
    </xf>
    <xf numFmtId="0" fontId="22" fillId="0" borderId="28" xfId="0" applyFont="1" applyBorder="1" applyAlignment="1" applyProtection="1">
      <alignment horizontal="left" vertical="center" wrapText="1" indent="1"/>
      <protection locked="0"/>
    </xf>
    <xf numFmtId="0" fontId="22" fillId="0" borderId="15" xfId="0" applyFont="1" applyBorder="1" applyAlignment="1" applyProtection="1">
      <alignment horizontal="left" vertical="center" wrapText="1" indent="1"/>
      <protection locked="0"/>
    </xf>
    <xf numFmtId="0" fontId="22" fillId="0" borderId="0" xfId="0" applyFont="1" applyBorder="1" applyAlignment="1" applyProtection="1">
      <alignment horizontal="left" vertical="center" wrapText="1" indent="1"/>
      <protection locked="0"/>
    </xf>
    <xf numFmtId="0" fontId="22" fillId="0" borderId="29" xfId="0" applyFont="1" applyBorder="1" applyAlignment="1" applyProtection="1">
      <alignment horizontal="left" vertical="center" wrapText="1" indent="1"/>
      <protection locked="0"/>
    </xf>
    <xf numFmtId="0" fontId="22" fillId="0" borderId="30" xfId="0" applyFont="1" applyBorder="1" applyAlignment="1" applyProtection="1">
      <alignment horizontal="left" vertical="center" wrapText="1" indent="1"/>
      <protection locked="0"/>
    </xf>
    <xf numFmtId="0" fontId="22" fillId="0" borderId="31" xfId="0" applyFont="1" applyBorder="1" applyAlignment="1" applyProtection="1">
      <alignment horizontal="left" vertical="center" wrapText="1" indent="1"/>
      <protection locked="0"/>
    </xf>
    <xf numFmtId="0" fontId="22" fillId="0" borderId="32" xfId="0" applyFont="1" applyBorder="1" applyAlignment="1" applyProtection="1">
      <alignment horizontal="left" vertical="center" wrapText="1" indent="1"/>
      <protection locked="0"/>
    </xf>
    <xf numFmtId="0" fontId="0" fillId="4" borderId="20" xfId="0" applyFont="1" applyFill="1" applyBorder="1" applyAlignment="1">
      <alignment horizontal="left" vertical="center" wrapText="1" indent="1"/>
    </xf>
    <xf numFmtId="0" fontId="0" fillId="4" borderId="21" xfId="0" applyFont="1" applyFill="1" applyBorder="1" applyAlignment="1">
      <alignment horizontal="left" vertical="center" wrapText="1" indent="1"/>
    </xf>
    <xf numFmtId="0" fontId="0" fillId="4" borderId="22" xfId="0" applyFont="1" applyFill="1" applyBorder="1" applyAlignment="1">
      <alignment horizontal="left" vertical="center" wrapText="1" indent="1"/>
    </xf>
    <xf numFmtId="0" fontId="0" fillId="4" borderId="23" xfId="0" applyFont="1" applyFill="1" applyBorder="1" applyAlignment="1">
      <alignment horizontal="left" vertical="center" wrapText="1" indent="1"/>
    </xf>
    <xf numFmtId="0" fontId="0" fillId="4" borderId="0" xfId="0" applyFont="1" applyFill="1" applyBorder="1" applyAlignment="1">
      <alignment horizontal="left" vertical="center" wrapText="1" indent="1"/>
    </xf>
    <xf numFmtId="0" fontId="0" fillId="4" borderId="24" xfId="0" applyFont="1" applyFill="1" applyBorder="1" applyAlignment="1">
      <alignment horizontal="left" vertical="center" wrapText="1" indent="1"/>
    </xf>
    <xf numFmtId="0" fontId="17" fillId="2" borderId="0" xfId="0" applyFont="1" applyFill="1" applyAlignment="1">
      <alignment horizontal="center" vertical="center"/>
    </xf>
    <xf numFmtId="0" fontId="33" fillId="4" borderId="23" xfId="0" applyFont="1" applyFill="1" applyBorder="1" applyAlignment="1">
      <alignment horizontal="center" vertical="center"/>
    </xf>
    <xf numFmtId="0" fontId="33" fillId="4" borderId="0" xfId="0" applyFont="1" applyFill="1" applyBorder="1" applyAlignment="1">
      <alignment horizontal="center" vertical="center"/>
    </xf>
    <xf numFmtId="0" fontId="33" fillId="4" borderId="24" xfId="0" applyFont="1" applyFill="1" applyBorder="1" applyAlignment="1">
      <alignment horizontal="center" vertical="center"/>
    </xf>
    <xf numFmtId="0" fontId="0" fillId="7" borderId="0" xfId="0" applyFill="1" applyBorder="1" applyAlignment="1">
      <alignment horizontal="left" vertical="center" wrapText="1"/>
    </xf>
    <xf numFmtId="0" fontId="36" fillId="7" borderId="0" xfId="0" applyFont="1" applyFill="1" applyBorder="1" applyAlignment="1">
      <alignment vertical="center" wrapText="1"/>
    </xf>
    <xf numFmtId="0" fontId="34" fillId="14" borderId="0" xfId="38" applyFont="1" applyFill="1" applyBorder="1" applyAlignment="1">
      <alignment horizontal="left" vertical="center" wrapText="1"/>
    </xf>
    <xf numFmtId="0" fontId="36" fillId="14" borderId="0" xfId="0" applyFont="1" applyFill="1" applyBorder="1" applyAlignment="1">
      <alignment horizontal="left" vertical="center" wrapText="1"/>
    </xf>
    <xf numFmtId="0" fontId="2" fillId="9" borderId="0" xfId="38" applyFill="1" applyBorder="1" applyAlignment="1">
      <alignment horizontal="center" vertical="center"/>
    </xf>
  </cellXfs>
  <cellStyles count="40">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8" builtinId="8"/>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Normal" xfId="0" builtinId="0"/>
    <cellStyle name="Normal 2" xfId="39" xr:uid="{00000000-0005-0000-0000-000026000000}"/>
    <cellStyle name="Pourcentage" xfId="37" builtinId="5"/>
  </cellStyles>
  <dxfs count="195">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bgColor theme="0" tint="-0.14996795556505021"/>
        </patternFill>
      </fill>
    </dxf>
    <dxf>
      <fill>
        <patternFill>
          <bgColor rgb="FF87ED7F"/>
        </patternFill>
      </fill>
    </dxf>
    <dxf>
      <fill>
        <patternFill>
          <bgColor rgb="FFFFD44B"/>
        </patternFill>
      </fill>
    </dxf>
    <dxf>
      <fill>
        <patternFill>
          <bgColor rgb="FFFF505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
      <fill>
        <patternFill patternType="darkUp">
          <fgColor theme="0" tint="-0.14996795556505021"/>
          <bgColor theme="0"/>
        </patternFill>
      </fill>
    </dxf>
  </dxfs>
  <tableStyles count="0" defaultTableStyle="TableStyleMedium2" defaultPivotStyle="PivotStyleLight16"/>
  <colors>
    <mruColors>
      <color rgb="FFFFC9FC"/>
      <color rgb="FFF9D0CF"/>
      <color rgb="FFCEDBF6"/>
      <color rgb="FFF8F8F8"/>
      <color rgb="FFD6FADD"/>
      <color rgb="FFFBDEDD"/>
      <color rgb="FFE9EFFB"/>
      <color rgb="FF87ED7F"/>
      <color rgb="FF80ECBB"/>
      <color rgb="FF8AE2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6451885493825E-2"/>
          <c:y val="9.999997375328773E-2"/>
          <c:w val="0.36708392679583995"/>
          <c:h val="0.80666671741031037"/>
        </c:manualLayout>
      </c:layout>
      <c:pieChart>
        <c:varyColors val="1"/>
        <c:ser>
          <c:idx val="0"/>
          <c:order val="0"/>
          <c:spPr>
            <a:ln>
              <a:noFill/>
            </a:ln>
          </c:spPr>
          <c:dPt>
            <c:idx val="0"/>
            <c:bubble3D val="0"/>
            <c:spPr>
              <a:solidFill>
                <a:schemeClr val="accent1">
                  <a:lumMod val="20000"/>
                  <a:lumOff val="80000"/>
                </a:schemeClr>
              </a:solidFill>
              <a:ln>
                <a:noFill/>
              </a:ln>
            </c:spPr>
            <c:extLst>
              <c:ext xmlns:c16="http://schemas.microsoft.com/office/drawing/2014/chart" uri="{C3380CC4-5D6E-409C-BE32-E72D297353CC}">
                <c16:uniqueId val="{00000001-4431-4A75-9A06-CBD4E3BB06FC}"/>
              </c:ext>
            </c:extLst>
          </c:dPt>
          <c:dPt>
            <c:idx val="2"/>
            <c:bubble3D val="0"/>
            <c:spPr>
              <a:solidFill>
                <a:schemeClr val="accent2">
                  <a:lumMod val="20000"/>
                  <a:lumOff val="80000"/>
                </a:schemeClr>
              </a:solidFill>
              <a:ln>
                <a:noFill/>
              </a:ln>
            </c:spPr>
            <c:extLst>
              <c:ext xmlns:c16="http://schemas.microsoft.com/office/drawing/2014/chart" uri="{C3380CC4-5D6E-409C-BE32-E72D297353CC}">
                <c16:uniqueId val="{00000003-4431-4A75-9A06-CBD4E3BB06FC}"/>
              </c:ext>
            </c:extLst>
          </c:dPt>
          <c:dPt>
            <c:idx val="5"/>
            <c:bubble3D val="0"/>
            <c:spPr>
              <a:solidFill>
                <a:schemeClr val="accent3">
                  <a:lumMod val="20000"/>
                  <a:lumOff val="80000"/>
                </a:schemeClr>
              </a:solidFill>
              <a:ln>
                <a:noFill/>
              </a:ln>
            </c:spPr>
            <c:extLst>
              <c:ext xmlns:c16="http://schemas.microsoft.com/office/drawing/2014/chart" uri="{C3380CC4-5D6E-409C-BE32-E72D297353CC}">
                <c16:uniqueId val="{00000005-4431-4A75-9A06-CBD4E3BB06FC}"/>
              </c:ext>
            </c:extLst>
          </c:dPt>
          <c:dPt>
            <c:idx val="9"/>
            <c:bubble3D val="0"/>
            <c:spPr>
              <a:solidFill>
                <a:schemeClr val="accent4">
                  <a:lumMod val="20000"/>
                  <a:lumOff val="80000"/>
                </a:schemeClr>
              </a:solidFill>
              <a:ln>
                <a:noFill/>
              </a:ln>
            </c:spPr>
            <c:extLst>
              <c:ext xmlns:c16="http://schemas.microsoft.com/office/drawing/2014/chart" uri="{C3380CC4-5D6E-409C-BE32-E72D297353CC}">
                <c16:uniqueId val="{00000007-4431-4A75-9A06-CBD4E3BB06FC}"/>
              </c:ext>
            </c:extLst>
          </c:dPt>
          <c:dPt>
            <c:idx val="11"/>
            <c:bubble3D val="0"/>
            <c:spPr>
              <a:solidFill>
                <a:srgbClr val="FFC9FC"/>
              </a:solidFill>
              <a:ln>
                <a:noFill/>
              </a:ln>
            </c:spPr>
            <c:extLst>
              <c:ext xmlns:c16="http://schemas.microsoft.com/office/drawing/2014/chart" uri="{C3380CC4-5D6E-409C-BE32-E72D297353CC}">
                <c16:uniqueId val="{00000009-4431-4A75-9A06-CBD4E3BB06FC}"/>
              </c:ext>
            </c:extLst>
          </c:dPt>
          <c:dPt>
            <c:idx val="12"/>
            <c:bubble3D val="0"/>
            <c:spPr>
              <a:solidFill>
                <a:schemeClr val="accent1">
                  <a:lumMod val="20000"/>
                  <a:lumOff val="80000"/>
                </a:schemeClr>
              </a:solidFill>
              <a:ln>
                <a:noFill/>
              </a:ln>
            </c:spPr>
            <c:extLst>
              <c:ext xmlns:c16="http://schemas.microsoft.com/office/drawing/2014/chart" uri="{C3380CC4-5D6E-409C-BE32-E72D297353CC}">
                <c16:uniqueId val="{0000000B-4431-4A75-9A06-CBD4E3BB06FC}"/>
              </c:ext>
            </c:extLst>
          </c:dPt>
          <c:cat>
            <c:strRef>
              <c:f>Résultats!$B$80:$B$92</c:f>
              <c:strCache>
                <c:ptCount val="13"/>
                <c:pt idx="0">
                  <c:v>DEFINIR SA STRATEGIE ENERGETIQUE</c:v>
                </c:pt>
                <c:pt idx="1">
                  <c:v>DEFINIR SA STRATEGIE ENERGETIQUE</c:v>
                </c:pt>
                <c:pt idx="2">
                  <c:v>PLANIFIER SA DEMARCHE DE MANAGEMENT DE L'ENERGIE</c:v>
                </c:pt>
                <c:pt idx="3">
                  <c:v>PLANIFIER SA DEMARCHE DE MANAGEMENT DE L'ENERGIE</c:v>
                </c:pt>
                <c:pt idx="4">
                  <c:v>1</c:v>
                </c:pt>
                <c:pt idx="5">
                  <c:v>METTRE EN ŒUVRE SA DEMARCHE DE MANAGEMENT DE L'ENERGIE</c:v>
                </c:pt>
                <c:pt idx="6">
                  <c:v>METTRE EN ŒUVRE SA DEMARCHE DE MANAGEMENT DE L'ENERGIE</c:v>
                </c:pt>
                <c:pt idx="7">
                  <c:v>1</c:v>
                </c:pt>
                <c:pt idx="8">
                  <c:v>1</c:v>
                </c:pt>
                <c:pt idx="9">
                  <c:v>MESURER ET VERIFIER</c:v>
                </c:pt>
                <c:pt idx="10">
                  <c:v>MESURER ET VERIFIER</c:v>
                </c:pt>
                <c:pt idx="11">
                  <c:v>AMELIORATION CONTINUE</c:v>
                </c:pt>
                <c:pt idx="12">
                  <c:v>AMELIORATION CONTINUE</c:v>
                </c:pt>
              </c:strCache>
            </c:strRef>
          </c:cat>
          <c:val>
            <c:numRef>
              <c:f>Résultats!$E$80:$E$92</c:f>
              <c:numCache>
                <c:formatCode>General</c:formatCode>
                <c:ptCount val="13"/>
                <c:pt idx="0">
                  <c:v>15</c:v>
                </c:pt>
                <c:pt idx="2">
                  <c:v>30</c:v>
                </c:pt>
                <c:pt idx="5">
                  <c:v>40</c:v>
                </c:pt>
                <c:pt idx="9">
                  <c:v>20</c:v>
                </c:pt>
                <c:pt idx="11">
                  <c:v>10</c:v>
                </c:pt>
                <c:pt idx="12">
                  <c:v>5</c:v>
                </c:pt>
              </c:numCache>
            </c:numRef>
          </c:val>
          <c:extLst>
            <c:ext xmlns:c16="http://schemas.microsoft.com/office/drawing/2014/chart" uri="{C3380CC4-5D6E-409C-BE32-E72D297353CC}">
              <c16:uniqueId val="{0000000C-4431-4A75-9A06-CBD4E3BB06FC}"/>
            </c:ext>
          </c:extLst>
        </c:ser>
        <c:dLbls>
          <c:showLegendKey val="0"/>
          <c:showVal val="0"/>
          <c:showCatName val="0"/>
          <c:showSerName val="0"/>
          <c:showPercent val="0"/>
          <c:showBubbleSize val="0"/>
          <c:showLeaderLines val="1"/>
        </c:dLbls>
        <c:firstSliceAng val="0"/>
      </c:pieChart>
    </c:plotArea>
    <c:legend>
      <c:legendPos val="r"/>
      <c:legendEntry>
        <c:idx val="1"/>
        <c:delete val="1"/>
      </c:legendEntry>
      <c:legendEntry>
        <c:idx val="3"/>
        <c:delete val="1"/>
      </c:legendEntry>
      <c:legendEntry>
        <c:idx val="4"/>
        <c:delete val="1"/>
      </c:legendEntry>
      <c:legendEntry>
        <c:idx val="6"/>
        <c:delete val="1"/>
      </c:legendEntry>
      <c:legendEntry>
        <c:idx val="7"/>
        <c:delete val="1"/>
      </c:legendEntry>
      <c:legendEntry>
        <c:idx val="8"/>
        <c:delete val="1"/>
      </c:legendEntry>
      <c:legendEntry>
        <c:idx val="10"/>
        <c:delete val="1"/>
      </c:legendEntry>
      <c:legendEntry>
        <c:idx val="12"/>
        <c:delete val="1"/>
      </c:legendEntry>
      <c:layout>
        <c:manualLayout>
          <c:xMode val="edge"/>
          <c:yMode val="edge"/>
          <c:x val="0.63009523809523804"/>
          <c:y val="0.11434726902179727"/>
          <c:w val="0.36076190476190478"/>
          <c:h val="0.72372688505358351"/>
        </c:manualLayout>
      </c:layout>
      <c:overlay val="0"/>
      <c:txPr>
        <a:bodyPr/>
        <a:lstStyle/>
        <a:p>
          <a:pPr rtl="0">
            <a:defRPr sz="1100" b="1"/>
          </a:pPr>
          <a:endParaRPr lang="fr-FR"/>
        </a:p>
      </c:txPr>
    </c:legend>
    <c:plotVisOnly val="0"/>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05241822281074"/>
          <c:y val="0.41539189243589225"/>
        </c:manualLayout>
      </c:layout>
      <c:overlay val="0"/>
      <c:txPr>
        <a:bodyPr/>
        <a:lstStyle/>
        <a:p>
          <a:pPr>
            <a:defRPr sz="1100"/>
          </a:pPr>
          <a:endParaRPr lang="fr-FR"/>
        </a:p>
      </c:txPr>
    </c:title>
    <c:autoTitleDeleted val="0"/>
    <c:plotArea>
      <c:layout>
        <c:manualLayout>
          <c:layoutTarget val="inner"/>
          <c:xMode val="edge"/>
          <c:yMode val="edge"/>
          <c:x val="0.16689765159217571"/>
          <c:y val="2.5143669195177926E-2"/>
          <c:w val="0.56949991870485217"/>
          <c:h val="0.81439335057867557"/>
        </c:manualLayout>
      </c:layout>
      <c:pieChart>
        <c:varyColors val="1"/>
        <c:ser>
          <c:idx val="0"/>
          <c:order val="0"/>
          <c:tx>
            <c:strRef>
              <c:f>Résultats!$H$44</c:f>
              <c:strCache>
                <c:ptCount val="1"/>
                <c:pt idx="0">
                  <c:v>0%</c:v>
                </c:pt>
              </c:strCache>
            </c:strRef>
          </c:tx>
          <c:dPt>
            <c:idx val="0"/>
            <c:bubble3D val="0"/>
            <c:spPr>
              <a:noFill/>
            </c:spPr>
            <c:extLst>
              <c:ext xmlns:c16="http://schemas.microsoft.com/office/drawing/2014/chart" uri="{C3380CC4-5D6E-409C-BE32-E72D297353CC}">
                <c16:uniqueId val="{00000001-3163-4834-BD75-34C92EB78B9C}"/>
              </c:ext>
            </c:extLst>
          </c:dPt>
          <c:dPt>
            <c:idx val="1"/>
            <c:bubble3D val="0"/>
            <c:spPr>
              <a:solidFill>
                <a:schemeClr val="tx2"/>
              </a:solidFill>
            </c:spPr>
            <c:extLst>
              <c:ext xmlns:c16="http://schemas.microsoft.com/office/drawing/2014/chart" uri="{C3380CC4-5D6E-409C-BE32-E72D297353CC}">
                <c16:uniqueId val="{00000003-3163-4834-BD75-34C92EB78B9C}"/>
              </c:ext>
            </c:extLst>
          </c:dPt>
          <c:dPt>
            <c:idx val="2"/>
            <c:bubble3D val="0"/>
            <c:spPr>
              <a:noFill/>
            </c:spPr>
            <c:extLst>
              <c:ext xmlns:c16="http://schemas.microsoft.com/office/drawing/2014/chart" uri="{C3380CC4-5D6E-409C-BE32-E72D297353CC}">
                <c16:uniqueId val="{00000005-3163-4834-BD75-34C92EB78B9C}"/>
              </c:ext>
            </c:extLst>
          </c:dPt>
          <c:dPt>
            <c:idx val="3"/>
            <c:bubble3D val="0"/>
            <c:spPr>
              <a:noFill/>
            </c:spPr>
            <c:extLst>
              <c:ext xmlns:c16="http://schemas.microsoft.com/office/drawing/2014/chart" uri="{C3380CC4-5D6E-409C-BE32-E72D297353CC}">
                <c16:uniqueId val="{00000007-3163-4834-BD75-34C92EB78B9C}"/>
              </c:ext>
            </c:extLst>
          </c:dPt>
          <c:cat>
            <c:strRef>
              <c:f>Résultats!$C$45:$C$48</c:f>
              <c:strCache>
                <c:ptCount val="4"/>
                <c:pt idx="0">
                  <c:v>av trait</c:v>
                </c:pt>
                <c:pt idx="1">
                  <c:v>epaisseur trait</c:v>
                </c:pt>
                <c:pt idx="2">
                  <c:v>ap trait</c:v>
                </c:pt>
                <c:pt idx="3">
                  <c:v>blanc</c:v>
                </c:pt>
              </c:strCache>
            </c:strRef>
          </c:cat>
          <c:val>
            <c:numRef>
              <c:f>Résultats!$H$45:$H$48</c:f>
              <c:numCache>
                <c:formatCode>General</c:formatCode>
                <c:ptCount val="4"/>
                <c:pt idx="0" formatCode="0">
                  <c:v>0</c:v>
                </c:pt>
                <c:pt idx="1">
                  <c:v>5</c:v>
                </c:pt>
                <c:pt idx="2">
                  <c:v>95</c:v>
                </c:pt>
                <c:pt idx="3">
                  <c:v>100</c:v>
                </c:pt>
              </c:numCache>
            </c:numRef>
          </c:val>
          <c:extLst>
            <c:ext xmlns:c16="http://schemas.microsoft.com/office/drawing/2014/chart" uri="{C3380CC4-5D6E-409C-BE32-E72D297353CC}">
              <c16:uniqueId val="{00000008-3163-4834-BD75-34C92EB78B9C}"/>
            </c:ext>
          </c:extLst>
        </c:ser>
        <c:dLbls>
          <c:showLegendKey val="0"/>
          <c:showVal val="0"/>
          <c:showCatName val="0"/>
          <c:showSerName val="0"/>
          <c:showPercent val="0"/>
          <c:showBubbleSize val="0"/>
          <c:showLeaderLines val="1"/>
        </c:dLbls>
        <c:firstSliceAng val="270"/>
      </c:pieChart>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2">
                  <a:lumMod val="60000"/>
                  <a:lumOff val="40000"/>
                </a:schemeClr>
              </a:solidFill>
            </c:spPr>
            <c:extLst>
              <c:ext xmlns:c16="http://schemas.microsoft.com/office/drawing/2014/chart" uri="{C3380CC4-5D6E-409C-BE32-E72D297353CC}">
                <c16:uniqueId val="{00000001-BA6E-47D6-B2F5-7DE230B36A7A}"/>
              </c:ext>
            </c:extLst>
          </c:dPt>
          <c:dPt>
            <c:idx val="1"/>
            <c:bubble3D val="0"/>
            <c:spPr>
              <a:solidFill>
                <a:srgbClr val="FFC000"/>
              </a:solidFill>
            </c:spPr>
            <c:extLst>
              <c:ext xmlns:c16="http://schemas.microsoft.com/office/drawing/2014/chart" uri="{C3380CC4-5D6E-409C-BE32-E72D297353CC}">
                <c16:uniqueId val="{00000003-BA6E-47D6-B2F5-7DE230B36A7A}"/>
              </c:ext>
            </c:extLst>
          </c:dPt>
          <c:dPt>
            <c:idx val="2"/>
            <c:bubble3D val="0"/>
            <c:spPr>
              <a:solidFill>
                <a:schemeClr val="accent4">
                  <a:lumMod val="60000"/>
                  <a:lumOff val="40000"/>
                </a:schemeClr>
              </a:solidFill>
            </c:spPr>
            <c:extLst>
              <c:ext xmlns:c16="http://schemas.microsoft.com/office/drawing/2014/chart" uri="{C3380CC4-5D6E-409C-BE32-E72D297353CC}">
                <c16:uniqueId val="{00000005-BA6E-47D6-B2F5-7DE230B36A7A}"/>
              </c:ext>
            </c:extLst>
          </c:dPt>
          <c:dPt>
            <c:idx val="3"/>
            <c:bubble3D val="0"/>
            <c:spPr>
              <a:noFill/>
            </c:spPr>
            <c:extLst>
              <c:ext xmlns:c16="http://schemas.microsoft.com/office/drawing/2014/chart" uri="{C3380CC4-5D6E-409C-BE32-E72D297353CC}">
                <c16:uniqueId val="{00000007-BA6E-47D6-B2F5-7DE230B36A7A}"/>
              </c:ext>
            </c:extLst>
          </c:dPt>
          <c:cat>
            <c:strRef>
              <c:f>Résultats!$C$40:$C$43</c:f>
              <c:strCache>
                <c:ptCount val="4"/>
                <c:pt idx="0">
                  <c:v>Rouge</c:v>
                </c:pt>
                <c:pt idx="1">
                  <c:v>Jaune</c:v>
                </c:pt>
                <c:pt idx="2">
                  <c:v>Verte</c:v>
                </c:pt>
                <c:pt idx="3">
                  <c:v>blanc</c:v>
                </c:pt>
              </c:strCache>
            </c:strRef>
          </c:cat>
          <c:val>
            <c:numRef>
              <c:f>Résultats!$D$40:$D$43</c:f>
              <c:numCache>
                <c:formatCode>General</c:formatCode>
                <c:ptCount val="4"/>
                <c:pt idx="0">
                  <c:v>33.333333333333329</c:v>
                </c:pt>
                <c:pt idx="1">
                  <c:v>33.333333333333329</c:v>
                </c:pt>
                <c:pt idx="2">
                  <c:v>33.333333333333329</c:v>
                </c:pt>
                <c:pt idx="3">
                  <c:v>100</c:v>
                </c:pt>
              </c:numCache>
            </c:numRef>
          </c:val>
          <c:extLst>
            <c:ext xmlns:c16="http://schemas.microsoft.com/office/drawing/2014/chart" uri="{C3380CC4-5D6E-409C-BE32-E72D297353CC}">
              <c16:uniqueId val="{00000008-BA6E-47D6-B2F5-7DE230B36A7A}"/>
            </c:ext>
          </c:extLst>
        </c:ser>
        <c:dLbls>
          <c:showLegendKey val="0"/>
          <c:showVal val="0"/>
          <c:showCatName val="0"/>
          <c:showSerName val="0"/>
          <c:showPercent val="0"/>
          <c:showBubbleSize val="0"/>
          <c:showLeaderLines val="1"/>
        </c:dLbls>
        <c:firstSliceAng val="27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846605150551377"/>
          <c:y val="0.42764671701495161"/>
        </c:manualLayout>
      </c:layout>
      <c:overlay val="0"/>
      <c:txPr>
        <a:bodyPr/>
        <a:lstStyle/>
        <a:p>
          <a:pPr>
            <a:defRPr sz="1100"/>
          </a:pPr>
          <a:endParaRPr lang="fr-FR"/>
        </a:p>
      </c:txPr>
    </c:title>
    <c:autoTitleDeleted val="0"/>
    <c:plotArea>
      <c:layout>
        <c:manualLayout>
          <c:layoutTarget val="inner"/>
          <c:xMode val="edge"/>
          <c:yMode val="edge"/>
          <c:x val="0.16689765159217571"/>
          <c:y val="2.5143669195177926E-2"/>
          <c:w val="0.56949991870485217"/>
          <c:h val="0.81439335057867557"/>
        </c:manualLayout>
      </c:layout>
      <c:pieChart>
        <c:varyColors val="1"/>
        <c:ser>
          <c:idx val="0"/>
          <c:order val="0"/>
          <c:tx>
            <c:strRef>
              <c:f>Résultats!$G$44</c:f>
              <c:strCache>
                <c:ptCount val="1"/>
                <c:pt idx="0">
                  <c:v>0%</c:v>
                </c:pt>
              </c:strCache>
            </c:strRef>
          </c:tx>
          <c:dPt>
            <c:idx val="0"/>
            <c:bubble3D val="0"/>
            <c:spPr>
              <a:noFill/>
            </c:spPr>
            <c:extLst>
              <c:ext xmlns:c16="http://schemas.microsoft.com/office/drawing/2014/chart" uri="{C3380CC4-5D6E-409C-BE32-E72D297353CC}">
                <c16:uniqueId val="{00000001-4D8C-4B61-B6EB-BA183558F8DA}"/>
              </c:ext>
            </c:extLst>
          </c:dPt>
          <c:dPt>
            <c:idx val="1"/>
            <c:bubble3D val="0"/>
            <c:spPr>
              <a:solidFill>
                <a:schemeClr val="tx2"/>
              </a:solidFill>
            </c:spPr>
            <c:extLst>
              <c:ext xmlns:c16="http://schemas.microsoft.com/office/drawing/2014/chart" uri="{C3380CC4-5D6E-409C-BE32-E72D297353CC}">
                <c16:uniqueId val="{00000003-4D8C-4B61-B6EB-BA183558F8DA}"/>
              </c:ext>
            </c:extLst>
          </c:dPt>
          <c:dPt>
            <c:idx val="2"/>
            <c:bubble3D val="0"/>
            <c:spPr>
              <a:noFill/>
            </c:spPr>
            <c:extLst>
              <c:ext xmlns:c16="http://schemas.microsoft.com/office/drawing/2014/chart" uri="{C3380CC4-5D6E-409C-BE32-E72D297353CC}">
                <c16:uniqueId val="{00000005-4D8C-4B61-B6EB-BA183558F8DA}"/>
              </c:ext>
            </c:extLst>
          </c:dPt>
          <c:dPt>
            <c:idx val="3"/>
            <c:bubble3D val="0"/>
            <c:spPr>
              <a:noFill/>
            </c:spPr>
            <c:extLst>
              <c:ext xmlns:c16="http://schemas.microsoft.com/office/drawing/2014/chart" uri="{C3380CC4-5D6E-409C-BE32-E72D297353CC}">
                <c16:uniqueId val="{00000007-4D8C-4B61-B6EB-BA183558F8DA}"/>
              </c:ext>
            </c:extLst>
          </c:dPt>
          <c:cat>
            <c:strRef>
              <c:f>Résultats!$C$45:$C$48</c:f>
              <c:strCache>
                <c:ptCount val="4"/>
                <c:pt idx="0">
                  <c:v>av trait</c:v>
                </c:pt>
                <c:pt idx="1">
                  <c:v>epaisseur trait</c:v>
                </c:pt>
                <c:pt idx="2">
                  <c:v>ap trait</c:v>
                </c:pt>
                <c:pt idx="3">
                  <c:v>blanc</c:v>
                </c:pt>
              </c:strCache>
            </c:strRef>
          </c:cat>
          <c:val>
            <c:numRef>
              <c:f>Résultats!$G$45:$G$48</c:f>
              <c:numCache>
                <c:formatCode>General</c:formatCode>
                <c:ptCount val="4"/>
                <c:pt idx="0" formatCode="0">
                  <c:v>0</c:v>
                </c:pt>
                <c:pt idx="1">
                  <c:v>5</c:v>
                </c:pt>
                <c:pt idx="2">
                  <c:v>95</c:v>
                </c:pt>
                <c:pt idx="3">
                  <c:v>100</c:v>
                </c:pt>
              </c:numCache>
            </c:numRef>
          </c:val>
          <c:extLst>
            <c:ext xmlns:c16="http://schemas.microsoft.com/office/drawing/2014/chart" uri="{C3380CC4-5D6E-409C-BE32-E72D297353CC}">
              <c16:uniqueId val="{00000008-4D8C-4B61-B6EB-BA183558F8DA}"/>
            </c:ext>
          </c:extLst>
        </c:ser>
        <c:dLbls>
          <c:showLegendKey val="0"/>
          <c:showVal val="0"/>
          <c:showCatName val="0"/>
          <c:showSerName val="0"/>
          <c:showPercent val="0"/>
          <c:showBubbleSize val="0"/>
          <c:showLeaderLines val="1"/>
        </c:dLbls>
        <c:firstSliceAng val="270"/>
      </c:pieChart>
    </c:plotArea>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34925">
              <a:solidFill>
                <a:schemeClr val="accent2"/>
              </a:solidFill>
            </a:ln>
          </c:spPr>
          <c:marker>
            <c:symbol val="circle"/>
            <c:size val="7"/>
            <c:spPr>
              <a:solidFill>
                <a:schemeClr val="accent2"/>
              </a:solidFill>
              <a:ln>
                <a:solidFill>
                  <a:schemeClr val="accent2"/>
                </a:solidFill>
              </a:ln>
            </c:spPr>
          </c:marker>
          <c:cat>
            <c:strRef>
              <c:f>Résultats!$C$80:$C$91</c:f>
              <c:strCache>
                <c:ptCount val="12"/>
                <c:pt idx="0">
                  <c:v>Politique énergétique</c:v>
                </c:pt>
                <c:pt idx="1">
                  <c:v>Organisation énergie</c:v>
                </c:pt>
                <c:pt idx="2">
                  <c:v>Respect de la réglementation</c:v>
                </c:pt>
                <c:pt idx="3">
                  <c:v>Connaitre et analyser ses consommations d'énergie</c:v>
                </c:pt>
                <c:pt idx="4">
                  <c:v>Définir un plan d'actions</c:v>
                </c:pt>
                <c:pt idx="5">
                  <c:v>Compétences et sensibilisation</c:v>
                </c:pt>
                <c:pt idx="6">
                  <c:v>Communication</c:v>
                </c:pt>
                <c:pt idx="7">
                  <c:v>Procédures opérationnelles</c:v>
                </c:pt>
                <c:pt idx="8">
                  <c:v>Achats, conception et investissements</c:v>
                </c:pt>
                <c:pt idx="9">
                  <c:v>Mesure, suivi et analyse des consommations</c:v>
                </c:pt>
                <c:pt idx="10">
                  <c:v>Vérifier l'atteinte de ses objectifs</c:v>
                </c:pt>
                <c:pt idx="11">
                  <c:v>Amélioration continue</c:v>
                </c:pt>
              </c:strCache>
            </c:strRef>
          </c:cat>
          <c:val>
            <c:numRef>
              <c:f>Résultats!$D$80:$D$91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DFC-45C5-9AD5-C99F7BCC2761}"/>
            </c:ext>
          </c:extLst>
        </c:ser>
        <c:dLbls>
          <c:showLegendKey val="0"/>
          <c:showVal val="0"/>
          <c:showCatName val="0"/>
          <c:showSerName val="0"/>
          <c:showPercent val="0"/>
          <c:showBubbleSize val="0"/>
        </c:dLbls>
        <c:axId val="241853616"/>
        <c:axId val="241854176"/>
      </c:radarChart>
      <c:catAx>
        <c:axId val="241853616"/>
        <c:scaling>
          <c:orientation val="minMax"/>
        </c:scaling>
        <c:delete val="0"/>
        <c:axPos val="b"/>
        <c:majorGridlines/>
        <c:numFmt formatCode="General" sourceLinked="1"/>
        <c:majorTickMark val="none"/>
        <c:minorTickMark val="none"/>
        <c:tickLblPos val="nextTo"/>
        <c:spPr>
          <a:ln w="9525">
            <a:noFill/>
          </a:ln>
        </c:spPr>
        <c:txPr>
          <a:bodyPr/>
          <a:lstStyle/>
          <a:p>
            <a:pPr>
              <a:defRPr b="1"/>
            </a:pPr>
            <a:endParaRPr lang="fr-FR"/>
          </a:p>
        </c:txPr>
        <c:crossAx val="241854176"/>
        <c:crosses val="autoZero"/>
        <c:auto val="1"/>
        <c:lblAlgn val="ctr"/>
        <c:lblOffset val="100"/>
        <c:noMultiLvlLbl val="0"/>
      </c:catAx>
      <c:valAx>
        <c:axId val="241854176"/>
        <c:scaling>
          <c:orientation val="minMax"/>
          <c:max val="1"/>
        </c:scaling>
        <c:delete val="0"/>
        <c:axPos val="l"/>
        <c:majorGridlines>
          <c:spPr>
            <a:ln>
              <a:prstDash val="sysDash"/>
              <a:headEnd type="none"/>
            </a:ln>
          </c:spPr>
        </c:majorGridlines>
        <c:numFmt formatCode="0%" sourceLinked="1"/>
        <c:majorTickMark val="none"/>
        <c:minorTickMark val="none"/>
        <c:tickLblPos val="nextTo"/>
        <c:spPr>
          <a:ln w="22225">
            <a:headEnd type="none"/>
            <a:tailEnd type="triangle"/>
          </a:ln>
        </c:spPr>
        <c:txPr>
          <a:bodyPr/>
          <a:lstStyle/>
          <a:p>
            <a:pPr>
              <a:defRPr sz="800"/>
            </a:pPr>
            <a:endParaRPr lang="fr-FR"/>
          </a:p>
        </c:txPr>
        <c:crossAx val="241853616"/>
        <c:crosses val="autoZero"/>
        <c:crossBetween val="between"/>
        <c:majorUnit val="0.2"/>
      </c:valAx>
      <c:spPr>
        <a:noFill/>
        <a:ln w="12700" cap="rnd">
          <a:bevel/>
        </a:ln>
      </c:spPr>
    </c:plotArea>
    <c:plotVisOnly val="0"/>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2">
                  <a:lumMod val="60000"/>
                  <a:lumOff val="40000"/>
                </a:schemeClr>
              </a:solidFill>
            </c:spPr>
            <c:extLst>
              <c:ext xmlns:c16="http://schemas.microsoft.com/office/drawing/2014/chart" uri="{C3380CC4-5D6E-409C-BE32-E72D297353CC}">
                <c16:uniqueId val="{00000001-EF97-4CB4-9781-D391D9180993}"/>
              </c:ext>
            </c:extLst>
          </c:dPt>
          <c:dPt>
            <c:idx val="1"/>
            <c:bubble3D val="0"/>
            <c:spPr>
              <a:solidFill>
                <a:srgbClr val="FFC000"/>
              </a:solidFill>
            </c:spPr>
            <c:extLst>
              <c:ext xmlns:c16="http://schemas.microsoft.com/office/drawing/2014/chart" uri="{C3380CC4-5D6E-409C-BE32-E72D297353CC}">
                <c16:uniqueId val="{00000003-EF97-4CB4-9781-D391D9180993}"/>
              </c:ext>
            </c:extLst>
          </c:dPt>
          <c:dPt>
            <c:idx val="2"/>
            <c:bubble3D val="0"/>
            <c:spPr>
              <a:solidFill>
                <a:schemeClr val="accent4">
                  <a:lumMod val="60000"/>
                  <a:lumOff val="40000"/>
                </a:schemeClr>
              </a:solidFill>
            </c:spPr>
            <c:extLst>
              <c:ext xmlns:c16="http://schemas.microsoft.com/office/drawing/2014/chart" uri="{C3380CC4-5D6E-409C-BE32-E72D297353CC}">
                <c16:uniqueId val="{00000005-EF97-4CB4-9781-D391D9180993}"/>
              </c:ext>
            </c:extLst>
          </c:dPt>
          <c:dPt>
            <c:idx val="3"/>
            <c:bubble3D val="0"/>
            <c:spPr>
              <a:noFill/>
            </c:spPr>
            <c:extLst>
              <c:ext xmlns:c16="http://schemas.microsoft.com/office/drawing/2014/chart" uri="{C3380CC4-5D6E-409C-BE32-E72D297353CC}">
                <c16:uniqueId val="{00000007-EF97-4CB4-9781-D391D9180993}"/>
              </c:ext>
            </c:extLst>
          </c:dPt>
          <c:cat>
            <c:strRef>
              <c:f>Résultats!$C$40:$C$43</c:f>
              <c:strCache>
                <c:ptCount val="4"/>
                <c:pt idx="0">
                  <c:v>Rouge</c:v>
                </c:pt>
                <c:pt idx="1">
                  <c:v>Jaune</c:v>
                </c:pt>
                <c:pt idx="2">
                  <c:v>Verte</c:v>
                </c:pt>
                <c:pt idx="3">
                  <c:v>blanc</c:v>
                </c:pt>
              </c:strCache>
            </c:strRef>
          </c:cat>
          <c:val>
            <c:numRef>
              <c:f>Résultats!$D$40:$D$43</c:f>
              <c:numCache>
                <c:formatCode>General</c:formatCode>
                <c:ptCount val="4"/>
                <c:pt idx="0">
                  <c:v>33.333333333333329</c:v>
                </c:pt>
                <c:pt idx="1">
                  <c:v>33.333333333333329</c:v>
                </c:pt>
                <c:pt idx="2">
                  <c:v>33.333333333333329</c:v>
                </c:pt>
                <c:pt idx="3">
                  <c:v>100</c:v>
                </c:pt>
              </c:numCache>
            </c:numRef>
          </c:val>
          <c:extLst>
            <c:ext xmlns:c16="http://schemas.microsoft.com/office/drawing/2014/chart" uri="{C3380CC4-5D6E-409C-BE32-E72D297353CC}">
              <c16:uniqueId val="{00000008-EF97-4CB4-9781-D391D9180993}"/>
            </c:ext>
          </c:extLst>
        </c:ser>
        <c:dLbls>
          <c:showLegendKey val="0"/>
          <c:showVal val="0"/>
          <c:showCatName val="0"/>
          <c:showSerName val="0"/>
          <c:showPercent val="0"/>
          <c:showBubbleSize val="0"/>
          <c:showLeaderLines val="1"/>
        </c:dLbls>
        <c:firstSliceAng val="27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6701659919588991"/>
          <c:y val="0.4275079105794477"/>
        </c:manualLayout>
      </c:layout>
      <c:overlay val="0"/>
      <c:txPr>
        <a:bodyPr/>
        <a:lstStyle/>
        <a:p>
          <a:pPr>
            <a:defRPr sz="1100"/>
          </a:pPr>
          <a:endParaRPr lang="fr-FR"/>
        </a:p>
      </c:txPr>
    </c:title>
    <c:autoTitleDeleted val="0"/>
    <c:plotArea>
      <c:layout>
        <c:manualLayout>
          <c:layoutTarget val="inner"/>
          <c:xMode val="edge"/>
          <c:yMode val="edge"/>
          <c:x val="0.16689765159217571"/>
          <c:y val="2.5143669195177926E-2"/>
          <c:w val="0.56949991870485217"/>
          <c:h val="0.81439335057867557"/>
        </c:manualLayout>
      </c:layout>
      <c:pieChart>
        <c:varyColors val="1"/>
        <c:ser>
          <c:idx val="0"/>
          <c:order val="0"/>
          <c:tx>
            <c:strRef>
              <c:f>Résultats!$D$44</c:f>
              <c:strCache>
                <c:ptCount val="1"/>
                <c:pt idx="0">
                  <c:v>0%</c:v>
                </c:pt>
              </c:strCache>
            </c:strRef>
          </c:tx>
          <c:dPt>
            <c:idx val="0"/>
            <c:bubble3D val="0"/>
            <c:spPr>
              <a:noFill/>
            </c:spPr>
            <c:extLst>
              <c:ext xmlns:c16="http://schemas.microsoft.com/office/drawing/2014/chart" uri="{C3380CC4-5D6E-409C-BE32-E72D297353CC}">
                <c16:uniqueId val="{00000001-B054-40A5-990E-66E144E6D25B}"/>
              </c:ext>
            </c:extLst>
          </c:dPt>
          <c:dPt>
            <c:idx val="1"/>
            <c:bubble3D val="0"/>
            <c:spPr>
              <a:solidFill>
                <a:schemeClr val="tx2"/>
              </a:solidFill>
            </c:spPr>
            <c:extLst>
              <c:ext xmlns:c16="http://schemas.microsoft.com/office/drawing/2014/chart" uri="{C3380CC4-5D6E-409C-BE32-E72D297353CC}">
                <c16:uniqueId val="{00000003-B054-40A5-990E-66E144E6D25B}"/>
              </c:ext>
            </c:extLst>
          </c:dPt>
          <c:dPt>
            <c:idx val="2"/>
            <c:bubble3D val="0"/>
            <c:spPr>
              <a:noFill/>
            </c:spPr>
            <c:extLst>
              <c:ext xmlns:c16="http://schemas.microsoft.com/office/drawing/2014/chart" uri="{C3380CC4-5D6E-409C-BE32-E72D297353CC}">
                <c16:uniqueId val="{00000005-B054-40A5-990E-66E144E6D25B}"/>
              </c:ext>
            </c:extLst>
          </c:dPt>
          <c:dPt>
            <c:idx val="3"/>
            <c:bubble3D val="0"/>
            <c:spPr>
              <a:noFill/>
            </c:spPr>
            <c:extLst>
              <c:ext xmlns:c16="http://schemas.microsoft.com/office/drawing/2014/chart" uri="{C3380CC4-5D6E-409C-BE32-E72D297353CC}">
                <c16:uniqueId val="{00000007-B054-40A5-990E-66E144E6D25B}"/>
              </c:ext>
            </c:extLst>
          </c:dPt>
          <c:cat>
            <c:strRef>
              <c:f>Résultats!$C$45:$C$48</c:f>
              <c:strCache>
                <c:ptCount val="4"/>
                <c:pt idx="0">
                  <c:v>av trait</c:v>
                </c:pt>
                <c:pt idx="1">
                  <c:v>epaisseur trait</c:v>
                </c:pt>
                <c:pt idx="2">
                  <c:v>ap trait</c:v>
                </c:pt>
                <c:pt idx="3">
                  <c:v>blanc</c:v>
                </c:pt>
              </c:strCache>
            </c:strRef>
          </c:cat>
          <c:val>
            <c:numRef>
              <c:f>Résultats!$D$45:$D$48</c:f>
              <c:numCache>
                <c:formatCode>General</c:formatCode>
                <c:ptCount val="4"/>
                <c:pt idx="0" formatCode="0">
                  <c:v>0</c:v>
                </c:pt>
                <c:pt idx="1">
                  <c:v>5</c:v>
                </c:pt>
                <c:pt idx="2">
                  <c:v>95</c:v>
                </c:pt>
                <c:pt idx="3">
                  <c:v>100</c:v>
                </c:pt>
              </c:numCache>
            </c:numRef>
          </c:val>
          <c:extLst>
            <c:ext xmlns:c16="http://schemas.microsoft.com/office/drawing/2014/chart" uri="{C3380CC4-5D6E-409C-BE32-E72D297353CC}">
              <c16:uniqueId val="{00000008-B054-40A5-990E-66E144E6D25B}"/>
            </c:ext>
          </c:extLst>
        </c:ser>
        <c:dLbls>
          <c:showLegendKey val="0"/>
          <c:showVal val="0"/>
          <c:showCatName val="0"/>
          <c:showSerName val="0"/>
          <c:showPercent val="0"/>
          <c:showBubbleSize val="0"/>
          <c:showLeaderLines val="1"/>
        </c:dLbls>
        <c:firstSliceAng val="270"/>
      </c:pieChart>
    </c:plotArea>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2">
                  <a:lumMod val="60000"/>
                  <a:lumOff val="40000"/>
                </a:schemeClr>
              </a:solidFill>
            </c:spPr>
            <c:extLst>
              <c:ext xmlns:c16="http://schemas.microsoft.com/office/drawing/2014/chart" uri="{C3380CC4-5D6E-409C-BE32-E72D297353CC}">
                <c16:uniqueId val="{00000001-983B-4BB8-AE92-0DDF32D640B9}"/>
              </c:ext>
            </c:extLst>
          </c:dPt>
          <c:dPt>
            <c:idx val="1"/>
            <c:bubble3D val="0"/>
            <c:spPr>
              <a:solidFill>
                <a:srgbClr val="FFC000"/>
              </a:solidFill>
            </c:spPr>
            <c:extLst>
              <c:ext xmlns:c16="http://schemas.microsoft.com/office/drawing/2014/chart" uri="{C3380CC4-5D6E-409C-BE32-E72D297353CC}">
                <c16:uniqueId val="{00000003-983B-4BB8-AE92-0DDF32D640B9}"/>
              </c:ext>
            </c:extLst>
          </c:dPt>
          <c:dPt>
            <c:idx val="2"/>
            <c:bubble3D val="0"/>
            <c:spPr>
              <a:solidFill>
                <a:schemeClr val="accent4">
                  <a:lumMod val="60000"/>
                  <a:lumOff val="40000"/>
                </a:schemeClr>
              </a:solidFill>
            </c:spPr>
            <c:extLst>
              <c:ext xmlns:c16="http://schemas.microsoft.com/office/drawing/2014/chart" uri="{C3380CC4-5D6E-409C-BE32-E72D297353CC}">
                <c16:uniqueId val="{00000005-983B-4BB8-AE92-0DDF32D640B9}"/>
              </c:ext>
            </c:extLst>
          </c:dPt>
          <c:dPt>
            <c:idx val="3"/>
            <c:bubble3D val="0"/>
            <c:spPr>
              <a:noFill/>
            </c:spPr>
            <c:extLst>
              <c:ext xmlns:c16="http://schemas.microsoft.com/office/drawing/2014/chart" uri="{C3380CC4-5D6E-409C-BE32-E72D297353CC}">
                <c16:uniqueId val="{00000007-983B-4BB8-AE92-0DDF32D640B9}"/>
              </c:ext>
            </c:extLst>
          </c:dPt>
          <c:cat>
            <c:strRef>
              <c:f>Résultats!$C$40:$C$43</c:f>
              <c:strCache>
                <c:ptCount val="4"/>
                <c:pt idx="0">
                  <c:v>Rouge</c:v>
                </c:pt>
                <c:pt idx="1">
                  <c:v>Jaune</c:v>
                </c:pt>
                <c:pt idx="2">
                  <c:v>Verte</c:v>
                </c:pt>
                <c:pt idx="3">
                  <c:v>blanc</c:v>
                </c:pt>
              </c:strCache>
            </c:strRef>
          </c:cat>
          <c:val>
            <c:numRef>
              <c:f>Résultats!$D$40:$D$43</c:f>
              <c:numCache>
                <c:formatCode>General</c:formatCode>
                <c:ptCount val="4"/>
                <c:pt idx="0">
                  <c:v>33.333333333333329</c:v>
                </c:pt>
                <c:pt idx="1">
                  <c:v>33.333333333333329</c:v>
                </c:pt>
                <c:pt idx="2">
                  <c:v>33.333333333333329</c:v>
                </c:pt>
                <c:pt idx="3">
                  <c:v>100</c:v>
                </c:pt>
              </c:numCache>
            </c:numRef>
          </c:val>
          <c:extLst>
            <c:ext xmlns:c16="http://schemas.microsoft.com/office/drawing/2014/chart" uri="{C3380CC4-5D6E-409C-BE32-E72D297353CC}">
              <c16:uniqueId val="{00000008-983B-4BB8-AE92-0DDF32D640B9}"/>
            </c:ext>
          </c:extLst>
        </c:ser>
        <c:dLbls>
          <c:showLegendKey val="0"/>
          <c:showVal val="0"/>
          <c:showCatName val="0"/>
          <c:showSerName val="0"/>
          <c:showPercent val="0"/>
          <c:showBubbleSize val="0"/>
          <c:showLeaderLines val="1"/>
        </c:dLbls>
        <c:firstSliceAng val="27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846605150551377"/>
          <c:y val="0.41428873741889666"/>
        </c:manualLayout>
      </c:layout>
      <c:overlay val="0"/>
      <c:txPr>
        <a:bodyPr/>
        <a:lstStyle/>
        <a:p>
          <a:pPr>
            <a:defRPr sz="1100"/>
          </a:pPr>
          <a:endParaRPr lang="fr-FR"/>
        </a:p>
      </c:txPr>
    </c:title>
    <c:autoTitleDeleted val="0"/>
    <c:plotArea>
      <c:layout>
        <c:manualLayout>
          <c:layoutTarget val="inner"/>
          <c:xMode val="edge"/>
          <c:yMode val="edge"/>
          <c:x val="0.16689765159217571"/>
          <c:y val="2.5143669195177926E-2"/>
          <c:w val="0.56949991870485217"/>
          <c:h val="0.81439335057867557"/>
        </c:manualLayout>
      </c:layout>
      <c:pieChart>
        <c:varyColors val="1"/>
        <c:ser>
          <c:idx val="0"/>
          <c:order val="0"/>
          <c:tx>
            <c:strRef>
              <c:f>Résultats!$E$44</c:f>
              <c:strCache>
                <c:ptCount val="1"/>
                <c:pt idx="0">
                  <c:v>0%</c:v>
                </c:pt>
              </c:strCache>
            </c:strRef>
          </c:tx>
          <c:dPt>
            <c:idx val="0"/>
            <c:bubble3D val="0"/>
            <c:spPr>
              <a:noFill/>
            </c:spPr>
            <c:extLst>
              <c:ext xmlns:c16="http://schemas.microsoft.com/office/drawing/2014/chart" uri="{C3380CC4-5D6E-409C-BE32-E72D297353CC}">
                <c16:uniqueId val="{00000001-356A-4F14-B430-B273A995A0B4}"/>
              </c:ext>
            </c:extLst>
          </c:dPt>
          <c:dPt>
            <c:idx val="1"/>
            <c:bubble3D val="0"/>
            <c:spPr>
              <a:solidFill>
                <a:schemeClr val="tx2"/>
              </a:solidFill>
            </c:spPr>
            <c:extLst>
              <c:ext xmlns:c16="http://schemas.microsoft.com/office/drawing/2014/chart" uri="{C3380CC4-5D6E-409C-BE32-E72D297353CC}">
                <c16:uniqueId val="{00000003-356A-4F14-B430-B273A995A0B4}"/>
              </c:ext>
            </c:extLst>
          </c:dPt>
          <c:dPt>
            <c:idx val="2"/>
            <c:bubble3D val="0"/>
            <c:spPr>
              <a:noFill/>
            </c:spPr>
            <c:extLst>
              <c:ext xmlns:c16="http://schemas.microsoft.com/office/drawing/2014/chart" uri="{C3380CC4-5D6E-409C-BE32-E72D297353CC}">
                <c16:uniqueId val="{00000005-356A-4F14-B430-B273A995A0B4}"/>
              </c:ext>
            </c:extLst>
          </c:dPt>
          <c:dPt>
            <c:idx val="3"/>
            <c:bubble3D val="0"/>
            <c:spPr>
              <a:noFill/>
            </c:spPr>
            <c:extLst>
              <c:ext xmlns:c16="http://schemas.microsoft.com/office/drawing/2014/chart" uri="{C3380CC4-5D6E-409C-BE32-E72D297353CC}">
                <c16:uniqueId val="{00000007-356A-4F14-B430-B273A995A0B4}"/>
              </c:ext>
            </c:extLst>
          </c:dPt>
          <c:cat>
            <c:strRef>
              <c:f>Résultats!$C$45:$C$48</c:f>
              <c:strCache>
                <c:ptCount val="4"/>
                <c:pt idx="0">
                  <c:v>av trait</c:v>
                </c:pt>
                <c:pt idx="1">
                  <c:v>epaisseur trait</c:v>
                </c:pt>
                <c:pt idx="2">
                  <c:v>ap trait</c:v>
                </c:pt>
                <c:pt idx="3">
                  <c:v>blanc</c:v>
                </c:pt>
              </c:strCache>
            </c:strRef>
          </c:cat>
          <c:val>
            <c:numRef>
              <c:f>Résultats!$E$45:$E$48</c:f>
              <c:numCache>
                <c:formatCode>General</c:formatCode>
                <c:ptCount val="4"/>
                <c:pt idx="0" formatCode="0">
                  <c:v>0</c:v>
                </c:pt>
                <c:pt idx="1">
                  <c:v>5</c:v>
                </c:pt>
                <c:pt idx="2">
                  <c:v>95</c:v>
                </c:pt>
                <c:pt idx="3">
                  <c:v>100</c:v>
                </c:pt>
              </c:numCache>
            </c:numRef>
          </c:val>
          <c:extLst>
            <c:ext xmlns:c16="http://schemas.microsoft.com/office/drawing/2014/chart" uri="{C3380CC4-5D6E-409C-BE32-E72D297353CC}">
              <c16:uniqueId val="{00000008-356A-4F14-B430-B273A995A0B4}"/>
            </c:ext>
          </c:extLst>
        </c:ser>
        <c:dLbls>
          <c:showLegendKey val="0"/>
          <c:showVal val="0"/>
          <c:showCatName val="0"/>
          <c:showSerName val="0"/>
          <c:showPercent val="0"/>
          <c:showBubbleSize val="0"/>
          <c:showLeaderLines val="1"/>
        </c:dLbls>
        <c:firstSliceAng val="270"/>
      </c:pieChart>
    </c:plotArea>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2">
                  <a:lumMod val="60000"/>
                  <a:lumOff val="40000"/>
                </a:schemeClr>
              </a:solidFill>
            </c:spPr>
            <c:extLst>
              <c:ext xmlns:c16="http://schemas.microsoft.com/office/drawing/2014/chart" uri="{C3380CC4-5D6E-409C-BE32-E72D297353CC}">
                <c16:uniqueId val="{00000001-3FAD-412E-9696-A6D2661E2B08}"/>
              </c:ext>
            </c:extLst>
          </c:dPt>
          <c:dPt>
            <c:idx val="1"/>
            <c:bubble3D val="0"/>
            <c:spPr>
              <a:solidFill>
                <a:srgbClr val="FFC000"/>
              </a:solidFill>
            </c:spPr>
            <c:extLst>
              <c:ext xmlns:c16="http://schemas.microsoft.com/office/drawing/2014/chart" uri="{C3380CC4-5D6E-409C-BE32-E72D297353CC}">
                <c16:uniqueId val="{00000003-3FAD-412E-9696-A6D2661E2B08}"/>
              </c:ext>
            </c:extLst>
          </c:dPt>
          <c:dPt>
            <c:idx val="2"/>
            <c:bubble3D val="0"/>
            <c:spPr>
              <a:solidFill>
                <a:schemeClr val="accent4">
                  <a:lumMod val="60000"/>
                  <a:lumOff val="40000"/>
                </a:schemeClr>
              </a:solidFill>
            </c:spPr>
            <c:extLst>
              <c:ext xmlns:c16="http://schemas.microsoft.com/office/drawing/2014/chart" uri="{C3380CC4-5D6E-409C-BE32-E72D297353CC}">
                <c16:uniqueId val="{00000005-3FAD-412E-9696-A6D2661E2B08}"/>
              </c:ext>
            </c:extLst>
          </c:dPt>
          <c:dPt>
            <c:idx val="3"/>
            <c:bubble3D val="0"/>
            <c:spPr>
              <a:noFill/>
            </c:spPr>
            <c:extLst>
              <c:ext xmlns:c16="http://schemas.microsoft.com/office/drawing/2014/chart" uri="{C3380CC4-5D6E-409C-BE32-E72D297353CC}">
                <c16:uniqueId val="{00000007-3FAD-412E-9696-A6D2661E2B08}"/>
              </c:ext>
            </c:extLst>
          </c:dPt>
          <c:cat>
            <c:strRef>
              <c:f>Résultats!$C$40:$C$43</c:f>
              <c:strCache>
                <c:ptCount val="4"/>
                <c:pt idx="0">
                  <c:v>Rouge</c:v>
                </c:pt>
                <c:pt idx="1">
                  <c:v>Jaune</c:v>
                </c:pt>
                <c:pt idx="2">
                  <c:v>Verte</c:v>
                </c:pt>
                <c:pt idx="3">
                  <c:v>blanc</c:v>
                </c:pt>
              </c:strCache>
            </c:strRef>
          </c:cat>
          <c:val>
            <c:numRef>
              <c:f>Résultats!$D$40:$D$43</c:f>
              <c:numCache>
                <c:formatCode>General</c:formatCode>
                <c:ptCount val="4"/>
                <c:pt idx="0">
                  <c:v>33.333333333333329</c:v>
                </c:pt>
                <c:pt idx="1">
                  <c:v>33.333333333333329</c:v>
                </c:pt>
                <c:pt idx="2">
                  <c:v>33.333333333333329</c:v>
                </c:pt>
                <c:pt idx="3">
                  <c:v>100</c:v>
                </c:pt>
              </c:numCache>
            </c:numRef>
          </c:val>
          <c:extLst>
            <c:ext xmlns:c16="http://schemas.microsoft.com/office/drawing/2014/chart" uri="{C3380CC4-5D6E-409C-BE32-E72D297353CC}">
              <c16:uniqueId val="{00000008-3FAD-412E-9696-A6D2661E2B08}"/>
            </c:ext>
          </c:extLst>
        </c:ser>
        <c:dLbls>
          <c:showLegendKey val="0"/>
          <c:showVal val="0"/>
          <c:showCatName val="0"/>
          <c:showSerName val="0"/>
          <c:showPercent val="0"/>
          <c:showBubbleSize val="0"/>
          <c:showLeaderLines val="1"/>
        </c:dLbls>
        <c:firstSliceAng val="27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7113812506635524"/>
          <c:y val="0.4355343136967888"/>
        </c:manualLayout>
      </c:layout>
      <c:overlay val="0"/>
      <c:txPr>
        <a:bodyPr/>
        <a:lstStyle/>
        <a:p>
          <a:pPr>
            <a:defRPr sz="1100"/>
          </a:pPr>
          <a:endParaRPr lang="fr-FR"/>
        </a:p>
      </c:txPr>
    </c:title>
    <c:autoTitleDeleted val="0"/>
    <c:plotArea>
      <c:layout>
        <c:manualLayout>
          <c:layoutTarget val="inner"/>
          <c:xMode val="edge"/>
          <c:yMode val="edge"/>
          <c:x val="0.16689765159217571"/>
          <c:y val="2.5143669195177926E-2"/>
          <c:w val="0.56949991870485217"/>
          <c:h val="0.81439335057867557"/>
        </c:manualLayout>
      </c:layout>
      <c:pieChart>
        <c:varyColors val="1"/>
        <c:ser>
          <c:idx val="0"/>
          <c:order val="0"/>
          <c:tx>
            <c:strRef>
              <c:f>Résultats!$F$44</c:f>
              <c:strCache>
                <c:ptCount val="1"/>
                <c:pt idx="0">
                  <c:v>0%</c:v>
                </c:pt>
              </c:strCache>
            </c:strRef>
          </c:tx>
          <c:dPt>
            <c:idx val="0"/>
            <c:bubble3D val="0"/>
            <c:spPr>
              <a:noFill/>
            </c:spPr>
            <c:extLst>
              <c:ext xmlns:c16="http://schemas.microsoft.com/office/drawing/2014/chart" uri="{C3380CC4-5D6E-409C-BE32-E72D297353CC}">
                <c16:uniqueId val="{00000001-710B-4B49-AB83-BC09D2B9CE14}"/>
              </c:ext>
            </c:extLst>
          </c:dPt>
          <c:dPt>
            <c:idx val="1"/>
            <c:bubble3D val="0"/>
            <c:spPr>
              <a:solidFill>
                <a:schemeClr val="tx2"/>
              </a:solidFill>
            </c:spPr>
            <c:extLst>
              <c:ext xmlns:c16="http://schemas.microsoft.com/office/drawing/2014/chart" uri="{C3380CC4-5D6E-409C-BE32-E72D297353CC}">
                <c16:uniqueId val="{00000003-710B-4B49-AB83-BC09D2B9CE14}"/>
              </c:ext>
            </c:extLst>
          </c:dPt>
          <c:dPt>
            <c:idx val="2"/>
            <c:bubble3D val="0"/>
            <c:spPr>
              <a:noFill/>
            </c:spPr>
            <c:extLst>
              <c:ext xmlns:c16="http://schemas.microsoft.com/office/drawing/2014/chart" uri="{C3380CC4-5D6E-409C-BE32-E72D297353CC}">
                <c16:uniqueId val="{00000005-710B-4B49-AB83-BC09D2B9CE14}"/>
              </c:ext>
            </c:extLst>
          </c:dPt>
          <c:dPt>
            <c:idx val="3"/>
            <c:bubble3D val="0"/>
            <c:spPr>
              <a:noFill/>
            </c:spPr>
            <c:extLst>
              <c:ext xmlns:c16="http://schemas.microsoft.com/office/drawing/2014/chart" uri="{C3380CC4-5D6E-409C-BE32-E72D297353CC}">
                <c16:uniqueId val="{00000007-710B-4B49-AB83-BC09D2B9CE14}"/>
              </c:ext>
            </c:extLst>
          </c:dPt>
          <c:cat>
            <c:strRef>
              <c:f>Résultats!$C$45:$C$48</c:f>
              <c:strCache>
                <c:ptCount val="4"/>
                <c:pt idx="0">
                  <c:v>av trait</c:v>
                </c:pt>
                <c:pt idx="1">
                  <c:v>epaisseur trait</c:v>
                </c:pt>
                <c:pt idx="2">
                  <c:v>ap trait</c:v>
                </c:pt>
                <c:pt idx="3">
                  <c:v>blanc</c:v>
                </c:pt>
              </c:strCache>
            </c:strRef>
          </c:cat>
          <c:val>
            <c:numRef>
              <c:f>Résultats!$F$45:$F$48</c:f>
              <c:numCache>
                <c:formatCode>General</c:formatCode>
                <c:ptCount val="4"/>
                <c:pt idx="0" formatCode="0">
                  <c:v>0</c:v>
                </c:pt>
                <c:pt idx="1">
                  <c:v>5</c:v>
                </c:pt>
                <c:pt idx="2">
                  <c:v>95</c:v>
                </c:pt>
                <c:pt idx="3">
                  <c:v>100</c:v>
                </c:pt>
              </c:numCache>
            </c:numRef>
          </c:val>
          <c:extLst>
            <c:ext xmlns:c16="http://schemas.microsoft.com/office/drawing/2014/chart" uri="{C3380CC4-5D6E-409C-BE32-E72D297353CC}">
              <c16:uniqueId val="{00000008-710B-4B49-AB83-BC09D2B9CE14}"/>
            </c:ext>
          </c:extLst>
        </c:ser>
        <c:dLbls>
          <c:showLegendKey val="0"/>
          <c:showVal val="0"/>
          <c:showCatName val="0"/>
          <c:showSerName val="0"/>
          <c:showPercent val="0"/>
          <c:showBubbleSize val="0"/>
          <c:showLeaderLines val="1"/>
        </c:dLbls>
        <c:firstSliceAng val="270"/>
      </c:pieChart>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chemeClr val="accent2">
                  <a:lumMod val="60000"/>
                  <a:lumOff val="40000"/>
                </a:schemeClr>
              </a:solidFill>
            </c:spPr>
            <c:extLst>
              <c:ext xmlns:c16="http://schemas.microsoft.com/office/drawing/2014/chart" uri="{C3380CC4-5D6E-409C-BE32-E72D297353CC}">
                <c16:uniqueId val="{00000001-D547-4A15-979E-9D4F0B4A0856}"/>
              </c:ext>
            </c:extLst>
          </c:dPt>
          <c:dPt>
            <c:idx val="1"/>
            <c:bubble3D val="0"/>
            <c:spPr>
              <a:solidFill>
                <a:srgbClr val="FFC000"/>
              </a:solidFill>
            </c:spPr>
            <c:extLst>
              <c:ext xmlns:c16="http://schemas.microsoft.com/office/drawing/2014/chart" uri="{C3380CC4-5D6E-409C-BE32-E72D297353CC}">
                <c16:uniqueId val="{00000003-D547-4A15-979E-9D4F0B4A0856}"/>
              </c:ext>
            </c:extLst>
          </c:dPt>
          <c:dPt>
            <c:idx val="2"/>
            <c:bubble3D val="0"/>
            <c:spPr>
              <a:solidFill>
                <a:schemeClr val="accent4">
                  <a:lumMod val="60000"/>
                  <a:lumOff val="40000"/>
                </a:schemeClr>
              </a:solidFill>
            </c:spPr>
            <c:extLst>
              <c:ext xmlns:c16="http://schemas.microsoft.com/office/drawing/2014/chart" uri="{C3380CC4-5D6E-409C-BE32-E72D297353CC}">
                <c16:uniqueId val="{00000005-D547-4A15-979E-9D4F0B4A0856}"/>
              </c:ext>
            </c:extLst>
          </c:dPt>
          <c:dPt>
            <c:idx val="3"/>
            <c:bubble3D val="0"/>
            <c:spPr>
              <a:noFill/>
            </c:spPr>
            <c:extLst>
              <c:ext xmlns:c16="http://schemas.microsoft.com/office/drawing/2014/chart" uri="{C3380CC4-5D6E-409C-BE32-E72D297353CC}">
                <c16:uniqueId val="{00000007-D547-4A15-979E-9D4F0B4A0856}"/>
              </c:ext>
            </c:extLst>
          </c:dPt>
          <c:cat>
            <c:strRef>
              <c:f>Résultats!$C$40:$C$43</c:f>
              <c:strCache>
                <c:ptCount val="4"/>
                <c:pt idx="0">
                  <c:v>Rouge</c:v>
                </c:pt>
                <c:pt idx="1">
                  <c:v>Jaune</c:v>
                </c:pt>
                <c:pt idx="2">
                  <c:v>Verte</c:v>
                </c:pt>
                <c:pt idx="3">
                  <c:v>blanc</c:v>
                </c:pt>
              </c:strCache>
            </c:strRef>
          </c:cat>
          <c:val>
            <c:numRef>
              <c:f>Résultats!$D$40:$D$43</c:f>
              <c:numCache>
                <c:formatCode>General</c:formatCode>
                <c:ptCount val="4"/>
                <c:pt idx="0">
                  <c:v>33.333333333333329</c:v>
                </c:pt>
                <c:pt idx="1">
                  <c:v>33.333333333333329</c:v>
                </c:pt>
                <c:pt idx="2">
                  <c:v>33.333333333333329</c:v>
                </c:pt>
                <c:pt idx="3">
                  <c:v>100</c:v>
                </c:pt>
              </c:numCache>
            </c:numRef>
          </c:val>
          <c:extLst>
            <c:ext xmlns:c16="http://schemas.microsoft.com/office/drawing/2014/chart" uri="{C3380CC4-5D6E-409C-BE32-E72D297353CC}">
              <c16:uniqueId val="{00000008-D547-4A15-979E-9D4F0B4A0856}"/>
            </c:ext>
          </c:extLst>
        </c:ser>
        <c:dLbls>
          <c:showLegendKey val="0"/>
          <c:showVal val="0"/>
          <c:showCatName val="0"/>
          <c:showSerName val="0"/>
          <c:showPercent val="0"/>
          <c:showBubbleSize val="0"/>
          <c:showLeaderLines val="1"/>
        </c:dLbls>
        <c:firstSliceAng val="270"/>
        <c:holeSize val="50"/>
      </c:doughnutChart>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Check list'!A155:A163"/><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hyperlink" Target="#'Check list'!A1"/><Relationship Id="rId21" Type="http://schemas.openxmlformats.org/officeDocument/2006/relationships/image" Target="../media/image3.png"/><Relationship Id="rId7" Type="http://schemas.openxmlformats.org/officeDocument/2006/relationships/hyperlink" Target="#'Check list'!A129:A140"/><Relationship Id="rId12" Type="http://schemas.openxmlformats.org/officeDocument/2006/relationships/chart" Target="../charts/chart6.xml"/><Relationship Id="rId17" Type="http://schemas.openxmlformats.org/officeDocument/2006/relationships/chart" Target="../charts/chart11.xml"/><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image" Target="../media/image2.png"/><Relationship Id="rId1" Type="http://schemas.openxmlformats.org/officeDocument/2006/relationships/chart" Target="../charts/chart1.xml"/><Relationship Id="rId6" Type="http://schemas.openxmlformats.org/officeDocument/2006/relationships/hyperlink" Target="#'Check list'!A79:A90"/><Relationship Id="rId11" Type="http://schemas.openxmlformats.org/officeDocument/2006/relationships/chart" Target="../charts/chart5.xml"/><Relationship Id="rId5" Type="http://schemas.openxmlformats.org/officeDocument/2006/relationships/hyperlink" Target="#'Check list'!A38:A55"/><Relationship Id="rId15" Type="http://schemas.openxmlformats.org/officeDocument/2006/relationships/chart" Target="../charts/chart9.xml"/><Relationship Id="rId10" Type="http://schemas.openxmlformats.org/officeDocument/2006/relationships/chart" Target="../charts/chart4.xml"/><Relationship Id="rId19" Type="http://schemas.openxmlformats.org/officeDocument/2006/relationships/image" Target="../media/image1.png"/><Relationship Id="rId4" Type="http://schemas.openxmlformats.org/officeDocument/2006/relationships/hyperlink" Target="#'Check list'!A3:A20"/><Relationship Id="rId9" Type="http://schemas.openxmlformats.org/officeDocument/2006/relationships/chart" Target="../charts/chart3.xml"/><Relationship Id="rId14" Type="http://schemas.openxmlformats.org/officeDocument/2006/relationships/chart" Target="../charts/chart8.xml"/></Relationships>
</file>

<file path=xl/drawings/_rels/drawing2.xml.rels><?xml version="1.0" encoding="UTF-8" standalone="yes"?>
<Relationships xmlns="http://schemas.openxmlformats.org/package/2006/relationships"><Relationship Id="rId3" Type="http://schemas.openxmlformats.org/officeDocument/2006/relationships/hyperlink" Target="#'Check list'!A79:A90"/><Relationship Id="rId2" Type="http://schemas.openxmlformats.org/officeDocument/2006/relationships/hyperlink" Target="#'Check list'!A38:A55"/><Relationship Id="rId1" Type="http://schemas.openxmlformats.org/officeDocument/2006/relationships/hyperlink" Target="#'Check list'!A3:A20"/><Relationship Id="rId5" Type="http://schemas.openxmlformats.org/officeDocument/2006/relationships/hyperlink" Target="#'Check list'!A155:A163"/><Relationship Id="rId4" Type="http://schemas.openxmlformats.org/officeDocument/2006/relationships/hyperlink" Target="#'Check list'!A129:A140"/></Relationships>
</file>

<file path=xl/drawings/drawing1.xml><?xml version="1.0" encoding="utf-8"?>
<xdr:wsDr xmlns:xdr="http://schemas.openxmlformats.org/drawingml/2006/spreadsheetDrawing" xmlns:a="http://schemas.openxmlformats.org/drawingml/2006/main">
  <xdr:twoCellAnchor>
    <xdr:from>
      <xdr:col>0</xdr:col>
      <xdr:colOff>135467</xdr:colOff>
      <xdr:row>50</xdr:row>
      <xdr:rowOff>0</xdr:rowOff>
    </xdr:from>
    <xdr:to>
      <xdr:col>11</xdr:col>
      <xdr:colOff>76201</xdr:colOff>
      <xdr:row>77</xdr:row>
      <xdr:rowOff>0</xdr:rowOff>
    </xdr:to>
    <xdr:grpSp>
      <xdr:nvGrpSpPr>
        <xdr:cNvPr id="64" name="Groupe 63">
          <a:extLst>
            <a:ext uri="{FF2B5EF4-FFF2-40B4-BE49-F238E27FC236}">
              <a16:creationId xmlns:a16="http://schemas.microsoft.com/office/drawing/2014/main" id="{00000000-0008-0000-0000-000040000000}"/>
            </a:ext>
          </a:extLst>
        </xdr:cNvPr>
        <xdr:cNvGrpSpPr/>
      </xdr:nvGrpSpPr>
      <xdr:grpSpPr>
        <a:xfrm>
          <a:off x="135467" y="9842500"/>
          <a:ext cx="10005484" cy="4286250"/>
          <a:chOff x="402167" y="6524625"/>
          <a:chExt cx="10155726" cy="4629150"/>
        </a:xfrm>
      </xdr:grpSpPr>
      <xdr:sp macro="" textlink="">
        <xdr:nvSpPr>
          <xdr:cNvPr id="60" name="Rectangle 59">
            <a:extLst>
              <a:ext uri="{FF2B5EF4-FFF2-40B4-BE49-F238E27FC236}">
                <a16:creationId xmlns:a16="http://schemas.microsoft.com/office/drawing/2014/main" id="{00000000-0008-0000-0000-00003C000000}"/>
              </a:ext>
            </a:extLst>
          </xdr:cNvPr>
          <xdr:cNvSpPr/>
        </xdr:nvSpPr>
        <xdr:spPr>
          <a:xfrm>
            <a:off x="447676" y="6562725"/>
            <a:ext cx="10110217" cy="4343400"/>
          </a:xfrm>
          <a:prstGeom prst="rect">
            <a:avLst/>
          </a:prstGeom>
          <a:solidFill>
            <a:srgbClr val="F8F8F8"/>
          </a:solidFill>
          <a:ln>
            <a:solidFill>
              <a:schemeClr val="bg2">
                <a:lumMod val="75000"/>
              </a:schemeClr>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nvGrpSpPr>
          <xdr:cNvPr id="59" name="Groupe 58">
            <a:extLst>
              <a:ext uri="{FF2B5EF4-FFF2-40B4-BE49-F238E27FC236}">
                <a16:creationId xmlns:a16="http://schemas.microsoft.com/office/drawing/2014/main" id="{00000000-0008-0000-0000-00003B000000}"/>
              </a:ext>
            </a:extLst>
          </xdr:cNvPr>
          <xdr:cNvGrpSpPr/>
        </xdr:nvGrpSpPr>
        <xdr:grpSpPr>
          <a:xfrm>
            <a:off x="402167" y="6524625"/>
            <a:ext cx="10008658" cy="4629150"/>
            <a:chOff x="402167" y="7366000"/>
            <a:chExt cx="9937750" cy="4603750"/>
          </a:xfrm>
        </xdr:grpSpPr>
        <xdr:graphicFrame macro="">
          <xdr:nvGraphicFramePr>
            <xdr:cNvPr id="4" name="Graphique 3">
              <a:extLst>
                <a:ext uri="{FF2B5EF4-FFF2-40B4-BE49-F238E27FC236}">
                  <a16:creationId xmlns:a16="http://schemas.microsoft.com/office/drawing/2014/main" id="{00000000-0008-0000-0000-000004000000}"/>
                </a:ext>
              </a:extLst>
            </xdr:cNvPr>
            <xdr:cNvGraphicFramePr/>
          </xdr:nvGraphicFramePr>
          <xdr:xfrm>
            <a:off x="2005542" y="7792426"/>
            <a:ext cx="8334375" cy="373697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Graphique 4">
              <a:extLst>
                <a:ext uri="{FF2B5EF4-FFF2-40B4-BE49-F238E27FC236}">
                  <a16:creationId xmlns:a16="http://schemas.microsoft.com/office/drawing/2014/main" id="{00000000-0008-0000-0000-000005000000}"/>
                </a:ext>
              </a:extLst>
            </xdr:cNvPr>
            <xdr:cNvGraphicFramePr/>
          </xdr:nvGraphicFramePr>
          <xdr:xfrm>
            <a:off x="402167" y="7366000"/>
            <a:ext cx="7227887" cy="4603750"/>
          </xdr:xfrm>
          <a:graphic>
            <a:graphicData uri="http://schemas.openxmlformats.org/drawingml/2006/chart">
              <c:chart xmlns:c="http://schemas.openxmlformats.org/drawingml/2006/chart" xmlns:r="http://schemas.openxmlformats.org/officeDocument/2006/relationships" r:id="rId2"/>
            </a:graphicData>
          </a:graphic>
        </xdr:graphicFrame>
      </xdr:grpSp>
      <xdr:sp macro="" textlink="">
        <xdr:nvSpPr>
          <xdr:cNvPr id="62" name="ZoneTexte 61">
            <a:extLst>
              <a:ext uri="{FF2B5EF4-FFF2-40B4-BE49-F238E27FC236}">
                <a16:creationId xmlns:a16="http://schemas.microsoft.com/office/drawing/2014/main" id="{00000000-0008-0000-0000-00003E000000}"/>
              </a:ext>
            </a:extLst>
          </xdr:cNvPr>
          <xdr:cNvSpPr txBox="1"/>
        </xdr:nvSpPr>
        <xdr:spPr>
          <a:xfrm>
            <a:off x="2552701" y="6648449"/>
            <a:ext cx="5686424" cy="323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t>Résultats de l'évaluation</a:t>
            </a:r>
            <a:r>
              <a:rPr lang="fr-FR" sz="1400" b="1" baseline="0"/>
              <a:t> selon 12 axes de travail</a:t>
            </a:r>
            <a:endParaRPr lang="fr-FR" sz="1400" b="1"/>
          </a:p>
        </xdr:txBody>
      </xdr:sp>
    </xdr:grpSp>
    <xdr:clientData/>
  </xdr:twoCellAnchor>
  <xdr:twoCellAnchor>
    <xdr:from>
      <xdr:col>7</xdr:col>
      <xdr:colOff>276225</xdr:colOff>
      <xdr:row>55</xdr:row>
      <xdr:rowOff>114300</xdr:rowOff>
    </xdr:from>
    <xdr:to>
      <xdr:col>7</xdr:col>
      <xdr:colOff>381000</xdr:colOff>
      <xdr:row>56</xdr:row>
      <xdr:rowOff>66675</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6705600" y="11087100"/>
          <a:ext cx="104775" cy="114300"/>
        </a:xfrm>
        <a:prstGeom prst="rect">
          <a:avLst/>
        </a:prstGeom>
        <a:solidFill>
          <a:schemeClr val="accent1"/>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276225</xdr:colOff>
      <xdr:row>58</xdr:row>
      <xdr:rowOff>142875</xdr:rowOff>
    </xdr:from>
    <xdr:to>
      <xdr:col>7</xdr:col>
      <xdr:colOff>381000</xdr:colOff>
      <xdr:row>59</xdr:row>
      <xdr:rowOff>95250</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6705600" y="11601450"/>
          <a:ext cx="104775" cy="114300"/>
        </a:xfrm>
        <a:prstGeom prst="rect">
          <a:avLst/>
        </a:prstGeom>
        <a:solidFill>
          <a:schemeClr val="accent2"/>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276225</xdr:colOff>
      <xdr:row>62</xdr:row>
      <xdr:rowOff>9525</xdr:rowOff>
    </xdr:from>
    <xdr:to>
      <xdr:col>7</xdr:col>
      <xdr:colOff>381000</xdr:colOff>
      <xdr:row>62</xdr:row>
      <xdr:rowOff>123825</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6705600" y="12115800"/>
          <a:ext cx="104775" cy="114300"/>
        </a:xfrm>
        <a:prstGeom prst="rect">
          <a:avLst/>
        </a:prstGeom>
        <a:solidFill>
          <a:schemeClr val="accent3"/>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276225</xdr:colOff>
      <xdr:row>65</xdr:row>
      <xdr:rowOff>38100</xdr:rowOff>
    </xdr:from>
    <xdr:to>
      <xdr:col>7</xdr:col>
      <xdr:colOff>381000</xdr:colOff>
      <xdr:row>65</xdr:row>
      <xdr:rowOff>152400</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6705600" y="12630150"/>
          <a:ext cx="104775" cy="114300"/>
        </a:xfrm>
        <a:prstGeom prst="rect">
          <a:avLst/>
        </a:prstGeom>
        <a:solidFill>
          <a:schemeClr val="accent4"/>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276225</xdr:colOff>
      <xdr:row>68</xdr:row>
      <xdr:rowOff>57150</xdr:rowOff>
    </xdr:from>
    <xdr:to>
      <xdr:col>7</xdr:col>
      <xdr:colOff>381000</xdr:colOff>
      <xdr:row>69</xdr:row>
      <xdr:rowOff>9525</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6705600" y="13134975"/>
          <a:ext cx="104775" cy="114300"/>
        </a:xfrm>
        <a:prstGeom prst="rect">
          <a:avLst/>
        </a:prstGeom>
        <a:solidFill>
          <a:schemeClr val="accent5"/>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8</xdr:col>
      <xdr:colOff>628650</xdr:colOff>
      <xdr:row>51</xdr:row>
      <xdr:rowOff>66675</xdr:rowOff>
    </xdr:from>
    <xdr:to>
      <xdr:col>10</xdr:col>
      <xdr:colOff>640555</xdr:colOff>
      <xdr:row>54</xdr:row>
      <xdr:rowOff>16670</xdr:rowOff>
    </xdr:to>
    <xdr:sp macro="" textlink="">
      <xdr:nvSpPr>
        <xdr:cNvPr id="27" name="Pentagone 26">
          <a:hlinkClick xmlns:r="http://schemas.openxmlformats.org/officeDocument/2006/relationships" r:id="rId3"/>
          <a:extLst>
            <a:ext uri="{FF2B5EF4-FFF2-40B4-BE49-F238E27FC236}">
              <a16:creationId xmlns:a16="http://schemas.microsoft.com/office/drawing/2014/main" id="{00000000-0008-0000-0000-00001B000000}"/>
            </a:ext>
          </a:extLst>
        </xdr:cNvPr>
        <xdr:cNvSpPr/>
      </xdr:nvSpPr>
      <xdr:spPr>
        <a:xfrm>
          <a:off x="8677275" y="6410325"/>
          <a:ext cx="1459705" cy="435770"/>
        </a:xfrm>
        <a:prstGeom prst="homePlate">
          <a:avLst/>
        </a:prstGeom>
        <a:solidFill>
          <a:schemeClr val="accent1">
            <a:lumMod val="20000"/>
            <a:lumOff val="80000"/>
          </a:schemeClr>
        </a:solidFill>
        <a:ln>
          <a:solidFill>
            <a:schemeClr val="accent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a:solidFill>
                <a:sysClr val="windowText" lastClr="000000"/>
              </a:solidFill>
            </a:rPr>
            <a:t>Retour</a:t>
          </a:r>
          <a:r>
            <a:rPr lang="fr-FR" sz="1100" b="1" baseline="0">
              <a:solidFill>
                <a:sysClr val="windowText" lastClr="000000"/>
              </a:solidFill>
            </a:rPr>
            <a:t> Check-List</a:t>
          </a:r>
        </a:p>
      </xdr:txBody>
    </xdr:sp>
    <xdr:clientData/>
  </xdr:twoCellAnchor>
  <xdr:twoCellAnchor>
    <xdr:from>
      <xdr:col>3</xdr:col>
      <xdr:colOff>7930</xdr:colOff>
      <xdr:row>22</xdr:row>
      <xdr:rowOff>57149</xdr:rowOff>
    </xdr:from>
    <xdr:to>
      <xdr:col>11</xdr:col>
      <xdr:colOff>342900</xdr:colOff>
      <xdr:row>49</xdr:row>
      <xdr:rowOff>133350</xdr:rowOff>
    </xdr:to>
    <xdr:grpSp>
      <xdr:nvGrpSpPr>
        <xdr:cNvPr id="14" name="Groupe 13">
          <a:extLst>
            <a:ext uri="{FF2B5EF4-FFF2-40B4-BE49-F238E27FC236}">
              <a16:creationId xmlns:a16="http://schemas.microsoft.com/office/drawing/2014/main" id="{00000000-0008-0000-0000-00000E000000}"/>
            </a:ext>
          </a:extLst>
        </xdr:cNvPr>
        <xdr:cNvGrpSpPr/>
      </xdr:nvGrpSpPr>
      <xdr:grpSpPr>
        <a:xfrm>
          <a:off x="2547930" y="5067299"/>
          <a:ext cx="7859720" cy="4749801"/>
          <a:chOff x="1733549" y="5457824"/>
          <a:chExt cx="7250120" cy="4819651"/>
        </a:xfrm>
      </xdr:grpSpPr>
      <xdr:grpSp>
        <xdr:nvGrpSpPr>
          <xdr:cNvPr id="13" name="Groupe 12">
            <a:extLst>
              <a:ext uri="{FF2B5EF4-FFF2-40B4-BE49-F238E27FC236}">
                <a16:creationId xmlns:a16="http://schemas.microsoft.com/office/drawing/2014/main" id="{00000000-0008-0000-0000-00000D000000}"/>
              </a:ext>
            </a:extLst>
          </xdr:cNvPr>
          <xdr:cNvGrpSpPr/>
        </xdr:nvGrpSpPr>
        <xdr:grpSpPr>
          <a:xfrm>
            <a:off x="1733549" y="5457824"/>
            <a:ext cx="7000875" cy="4714875"/>
            <a:chOff x="1733549" y="5457824"/>
            <a:chExt cx="7000875" cy="4714875"/>
          </a:xfrm>
        </xdr:grpSpPr>
        <xdr:sp macro="" textlink="">
          <xdr:nvSpPr>
            <xdr:cNvPr id="61" name="Rectangle 60">
              <a:extLst>
                <a:ext uri="{FF2B5EF4-FFF2-40B4-BE49-F238E27FC236}">
                  <a16:creationId xmlns:a16="http://schemas.microsoft.com/office/drawing/2014/main" id="{00000000-0008-0000-0000-00003D000000}"/>
                </a:ext>
              </a:extLst>
            </xdr:cNvPr>
            <xdr:cNvSpPr/>
          </xdr:nvSpPr>
          <xdr:spPr>
            <a:xfrm>
              <a:off x="1733549" y="5457824"/>
              <a:ext cx="7000875" cy="4714875"/>
            </a:xfrm>
            <a:prstGeom prst="rect">
              <a:avLst/>
            </a:prstGeom>
            <a:solidFill>
              <a:srgbClr val="F8F8F8"/>
            </a:solidFill>
            <a:ln>
              <a:solidFill>
                <a:schemeClr val="bg2">
                  <a:lumMod val="75000"/>
                </a:schemeClr>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nvGrpSpPr>
            <xdr:cNvPr id="11" name="Groupe 10">
              <a:extLst>
                <a:ext uri="{FF2B5EF4-FFF2-40B4-BE49-F238E27FC236}">
                  <a16:creationId xmlns:a16="http://schemas.microsoft.com/office/drawing/2014/main" id="{00000000-0008-0000-0000-00000B000000}"/>
                </a:ext>
              </a:extLst>
            </xdr:cNvPr>
            <xdr:cNvGrpSpPr/>
          </xdr:nvGrpSpPr>
          <xdr:grpSpPr>
            <a:xfrm>
              <a:off x="1895075" y="5553956"/>
              <a:ext cx="6660755" cy="4105321"/>
              <a:chOff x="1895075" y="5553956"/>
              <a:chExt cx="6660755" cy="4105321"/>
            </a:xfrm>
          </xdr:grpSpPr>
          <xdr:sp macro="" textlink="">
            <xdr:nvSpPr>
              <xdr:cNvPr id="2" name="Rectangle à coins arrondis 1">
                <a:hlinkClick xmlns:r="http://schemas.openxmlformats.org/officeDocument/2006/relationships" r:id="rId4"/>
                <a:extLst>
                  <a:ext uri="{FF2B5EF4-FFF2-40B4-BE49-F238E27FC236}">
                    <a16:creationId xmlns:a16="http://schemas.microsoft.com/office/drawing/2014/main" id="{00000000-0008-0000-0000-000002000000}"/>
                  </a:ext>
                </a:extLst>
              </xdr:cNvPr>
              <xdr:cNvSpPr/>
            </xdr:nvSpPr>
            <xdr:spPr>
              <a:xfrm>
                <a:off x="1895075" y="6609855"/>
                <a:ext cx="2144802" cy="526989"/>
              </a:xfrm>
              <a:prstGeom prst="roundRect">
                <a:avLst/>
              </a:prstGeom>
              <a:solidFill>
                <a:srgbClr val="CEDBF6"/>
              </a:solidFill>
              <a:ln>
                <a:solidFill>
                  <a:schemeClr val="accent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0" u="none">
                    <a:solidFill>
                      <a:schemeClr val="accent1"/>
                    </a:solidFill>
                  </a:rPr>
                  <a:t>1. </a:t>
                </a:r>
                <a:r>
                  <a:rPr lang="fr-FR" sz="1100" b="0" u="sng">
                    <a:solidFill>
                      <a:schemeClr val="accent1"/>
                    </a:solidFill>
                  </a:rPr>
                  <a:t>Définir sa </a:t>
                </a:r>
                <a:r>
                  <a:rPr lang="fr-FR" sz="1100" b="1" u="sng">
                    <a:solidFill>
                      <a:schemeClr val="accent1"/>
                    </a:solidFill>
                  </a:rPr>
                  <a:t>stratégie énergétique</a:t>
                </a:r>
                <a:endParaRPr lang="fr-FR" sz="1100" b="1" u="sng" baseline="0">
                  <a:solidFill>
                    <a:schemeClr val="accent1"/>
                  </a:solidFill>
                </a:endParaRPr>
              </a:p>
            </xdr:txBody>
          </xdr:sp>
          <xdr:sp macro="" textlink="">
            <xdr:nvSpPr>
              <xdr:cNvPr id="3" name="Rectangle à coins arrondis 2">
                <a:hlinkClick xmlns:r="http://schemas.openxmlformats.org/officeDocument/2006/relationships" r:id="rId5"/>
                <a:extLst>
                  <a:ext uri="{FF2B5EF4-FFF2-40B4-BE49-F238E27FC236}">
                    <a16:creationId xmlns:a16="http://schemas.microsoft.com/office/drawing/2014/main" id="{00000000-0008-0000-0000-000003000000}"/>
                  </a:ext>
                </a:extLst>
              </xdr:cNvPr>
              <xdr:cNvSpPr/>
            </xdr:nvSpPr>
            <xdr:spPr>
              <a:xfrm>
                <a:off x="1899830" y="7378497"/>
                <a:ext cx="2135293" cy="655486"/>
              </a:xfrm>
              <a:prstGeom prst="roundRect">
                <a:avLst/>
              </a:prstGeom>
              <a:solidFill>
                <a:srgbClr val="F9D0CF"/>
              </a:solidFill>
              <a:ln>
                <a:solidFill>
                  <a:schemeClr val="accent2"/>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u="none">
                    <a:solidFill>
                      <a:schemeClr val="accent1"/>
                    </a:solidFill>
                  </a:rPr>
                  <a:t>2. </a:t>
                </a:r>
                <a:r>
                  <a:rPr lang="fr-FR" sz="1100" b="1" u="sng">
                    <a:solidFill>
                      <a:schemeClr val="accent1"/>
                    </a:solidFill>
                  </a:rPr>
                  <a:t>Planifier </a:t>
                </a:r>
                <a:r>
                  <a:rPr lang="fr-FR" sz="1100" b="0" u="sng">
                    <a:solidFill>
                      <a:schemeClr val="accent1"/>
                    </a:solidFill>
                  </a:rPr>
                  <a:t>sa démarche de management de l'énergie</a:t>
                </a:r>
              </a:p>
            </xdr:txBody>
          </xdr:sp>
          <xdr:sp macro="" textlink="">
            <xdr:nvSpPr>
              <xdr:cNvPr id="7" name="Rectangle à coins arrondis 6">
                <a:hlinkClick xmlns:r="http://schemas.openxmlformats.org/officeDocument/2006/relationships" r:id="rId6"/>
                <a:extLst>
                  <a:ext uri="{FF2B5EF4-FFF2-40B4-BE49-F238E27FC236}">
                    <a16:creationId xmlns:a16="http://schemas.microsoft.com/office/drawing/2014/main" id="{00000000-0008-0000-0000-000007000000}"/>
                  </a:ext>
                </a:extLst>
              </xdr:cNvPr>
              <xdr:cNvSpPr/>
            </xdr:nvSpPr>
            <xdr:spPr>
              <a:xfrm>
                <a:off x="1899830" y="8285014"/>
                <a:ext cx="2135293" cy="724034"/>
              </a:xfrm>
              <a:prstGeom prst="roundRect">
                <a:avLst/>
              </a:prstGeom>
              <a:solidFill>
                <a:schemeClr val="accent3">
                  <a:lumMod val="20000"/>
                  <a:lumOff val="80000"/>
                </a:schemeClr>
              </a:solidFill>
              <a:ln>
                <a:solidFill>
                  <a:schemeClr val="accent3"/>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u="none">
                    <a:solidFill>
                      <a:schemeClr val="accent1"/>
                    </a:solidFill>
                  </a:rPr>
                  <a:t>3. </a:t>
                </a:r>
                <a:r>
                  <a:rPr lang="fr-FR" sz="1100" b="1" u="sng">
                    <a:solidFill>
                      <a:schemeClr val="accent1"/>
                    </a:solidFill>
                  </a:rPr>
                  <a:t>Mettre en oeuvre </a:t>
                </a:r>
                <a:r>
                  <a:rPr lang="fr-FR" sz="1100" b="0" u="sng">
                    <a:solidFill>
                      <a:schemeClr val="accent1"/>
                    </a:solidFill>
                  </a:rPr>
                  <a:t>sa</a:t>
                </a:r>
                <a:r>
                  <a:rPr lang="fr-FR" sz="1100" b="0" u="sng" baseline="0">
                    <a:solidFill>
                      <a:schemeClr val="accent1"/>
                    </a:solidFill>
                  </a:rPr>
                  <a:t> démarche de management de l'énergie</a:t>
                </a:r>
                <a:endParaRPr lang="fr-FR" sz="1100" b="0" u="sng">
                  <a:solidFill>
                    <a:schemeClr val="accent1"/>
                  </a:solidFill>
                </a:endParaRPr>
              </a:p>
            </xdr:txBody>
          </xdr:sp>
          <xdr:sp macro="" textlink="">
            <xdr:nvSpPr>
              <xdr:cNvPr id="28" name="Rectangle à coins arrondis 27">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1899830" y="9249269"/>
                <a:ext cx="2135293" cy="410008"/>
              </a:xfrm>
              <a:prstGeom prst="roundRect">
                <a:avLst/>
              </a:prstGeom>
              <a:solidFill>
                <a:schemeClr val="accent4">
                  <a:lumMod val="20000"/>
                  <a:lumOff val="80000"/>
                </a:schemeClr>
              </a:solidFill>
              <a:ln>
                <a:solidFill>
                  <a:schemeClr val="accent4"/>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u="none">
                    <a:solidFill>
                      <a:schemeClr val="accent1"/>
                    </a:solidFill>
                  </a:rPr>
                  <a:t>4. </a:t>
                </a:r>
                <a:r>
                  <a:rPr lang="fr-FR" sz="1100" b="1" u="sng">
                    <a:solidFill>
                      <a:schemeClr val="accent1"/>
                    </a:solidFill>
                  </a:rPr>
                  <a:t>Mesurer et vérifier</a:t>
                </a:r>
              </a:p>
            </xdr:txBody>
          </xdr:sp>
          <xdr:sp macro="" textlink="">
            <xdr:nvSpPr>
              <xdr:cNvPr id="102" name="Rectangle à coins arrondis 101">
                <a:hlinkClick xmlns:r="http://schemas.openxmlformats.org/officeDocument/2006/relationships" r:id="rId8"/>
                <a:extLst>
                  <a:ext uri="{FF2B5EF4-FFF2-40B4-BE49-F238E27FC236}">
                    <a16:creationId xmlns:a16="http://schemas.microsoft.com/office/drawing/2014/main" id="{00000000-0008-0000-0000-000066000000}"/>
                  </a:ext>
                </a:extLst>
              </xdr:cNvPr>
              <xdr:cNvSpPr/>
            </xdr:nvSpPr>
            <xdr:spPr>
              <a:xfrm>
                <a:off x="5795101" y="7845238"/>
                <a:ext cx="1607412" cy="528825"/>
              </a:xfrm>
              <a:prstGeom prst="roundRect">
                <a:avLst/>
              </a:prstGeom>
              <a:solidFill>
                <a:srgbClr val="FFC9FC"/>
              </a:solidFill>
              <a:ln>
                <a:solidFill>
                  <a:schemeClr val="accent5"/>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u="none">
                    <a:solidFill>
                      <a:schemeClr val="accent1"/>
                    </a:solidFill>
                  </a:rPr>
                  <a:t>5. </a:t>
                </a:r>
                <a:r>
                  <a:rPr lang="fr-FR" sz="1100" b="1" u="sng">
                    <a:solidFill>
                      <a:schemeClr val="accent1"/>
                    </a:solidFill>
                  </a:rPr>
                  <a:t>Amélioration continue</a:t>
                </a:r>
              </a:p>
            </xdr:txBody>
          </xdr:sp>
          <xdr:grpSp>
            <xdr:nvGrpSpPr>
              <xdr:cNvPr id="10" name="Groupe 9">
                <a:extLst>
                  <a:ext uri="{FF2B5EF4-FFF2-40B4-BE49-F238E27FC236}">
                    <a16:creationId xmlns:a16="http://schemas.microsoft.com/office/drawing/2014/main" id="{00000000-0008-0000-0000-00000A000000}"/>
                  </a:ext>
                </a:extLst>
              </xdr:cNvPr>
              <xdr:cNvGrpSpPr/>
            </xdr:nvGrpSpPr>
            <xdr:grpSpPr>
              <a:xfrm>
                <a:off x="2549790" y="5553956"/>
                <a:ext cx="6006040" cy="4105321"/>
                <a:chOff x="2549790" y="5553956"/>
                <a:chExt cx="6006040" cy="4105321"/>
              </a:xfrm>
            </xdr:grpSpPr>
            <xdr:cxnSp macro="">
              <xdr:nvCxnSpPr>
                <xdr:cNvPr id="9" name="Connecteur droit avec flèche 8">
                  <a:extLst>
                    <a:ext uri="{FF2B5EF4-FFF2-40B4-BE49-F238E27FC236}">
                      <a16:creationId xmlns:a16="http://schemas.microsoft.com/office/drawing/2014/main" id="{00000000-0008-0000-0000-000009000000}"/>
                    </a:ext>
                  </a:extLst>
                </xdr:cNvPr>
                <xdr:cNvCxnSpPr>
                  <a:stCxn id="2" idx="2"/>
                  <a:endCxn id="3" idx="0"/>
                </xdr:cNvCxnSpPr>
              </xdr:nvCxnSpPr>
              <xdr:spPr>
                <a:xfrm>
                  <a:off x="2967476" y="7136844"/>
                  <a:ext cx="1" cy="241653"/>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xnSp macro="">
              <xdr:nvCxnSpPr>
                <xdr:cNvPr id="12" name="Connecteur droit avec flèche 11">
                  <a:extLst>
                    <a:ext uri="{FF2B5EF4-FFF2-40B4-BE49-F238E27FC236}">
                      <a16:creationId xmlns:a16="http://schemas.microsoft.com/office/drawing/2014/main" id="{00000000-0008-0000-0000-00000C000000}"/>
                    </a:ext>
                  </a:extLst>
                </xdr:cNvPr>
                <xdr:cNvCxnSpPr>
                  <a:stCxn id="3" idx="2"/>
                  <a:endCxn id="7" idx="0"/>
                </xdr:cNvCxnSpPr>
              </xdr:nvCxnSpPr>
              <xdr:spPr>
                <a:xfrm>
                  <a:off x="2967477" y="8033983"/>
                  <a:ext cx="0" cy="251031"/>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xnSp macro="">
              <xdr:nvCxnSpPr>
                <xdr:cNvPr id="29" name="Connecteur droit avec flèche 28">
                  <a:extLst>
                    <a:ext uri="{FF2B5EF4-FFF2-40B4-BE49-F238E27FC236}">
                      <a16:creationId xmlns:a16="http://schemas.microsoft.com/office/drawing/2014/main" id="{00000000-0008-0000-0000-00001D000000}"/>
                    </a:ext>
                  </a:extLst>
                </xdr:cNvPr>
                <xdr:cNvCxnSpPr>
                  <a:stCxn id="7" idx="2"/>
                  <a:endCxn id="28" idx="0"/>
                </xdr:cNvCxnSpPr>
              </xdr:nvCxnSpPr>
              <xdr:spPr>
                <a:xfrm>
                  <a:off x="2967477" y="9009048"/>
                  <a:ext cx="0" cy="240221"/>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xnSp macro="">
              <xdr:nvCxnSpPr>
                <xdr:cNvPr id="56" name="Connecteur en angle 55">
                  <a:extLst>
                    <a:ext uri="{FF2B5EF4-FFF2-40B4-BE49-F238E27FC236}">
                      <a16:creationId xmlns:a16="http://schemas.microsoft.com/office/drawing/2014/main" id="{00000000-0008-0000-0000-000038000000}"/>
                    </a:ext>
                  </a:extLst>
                </xdr:cNvPr>
                <xdr:cNvCxnSpPr>
                  <a:stCxn id="102" idx="0"/>
                  <a:endCxn id="2" idx="0"/>
                </xdr:cNvCxnSpPr>
              </xdr:nvCxnSpPr>
              <xdr:spPr>
                <a:xfrm rot="16200000" flipV="1">
                  <a:off x="4166640" y="5413072"/>
                  <a:ext cx="1235383" cy="3628950"/>
                </a:xfrm>
                <a:prstGeom prst="bentConnector3">
                  <a:avLst>
                    <a:gd name="adj1" fmla="val 117906"/>
                  </a:avLst>
                </a:prstGeom>
                <a:ln>
                  <a:tailEnd type="arrow"/>
                </a:ln>
              </xdr:spPr>
              <xdr:style>
                <a:lnRef idx="2">
                  <a:schemeClr val="accent1"/>
                </a:lnRef>
                <a:fillRef idx="0">
                  <a:schemeClr val="accent1"/>
                </a:fillRef>
                <a:effectRef idx="1">
                  <a:schemeClr val="accent1"/>
                </a:effectRef>
                <a:fontRef idx="minor">
                  <a:schemeClr val="tx1"/>
                </a:fontRef>
              </xdr:style>
            </xdr:cxnSp>
            <xdr:cxnSp macro="">
              <xdr:nvCxnSpPr>
                <xdr:cNvPr id="53" name="Connecteur en angle 52">
                  <a:extLst>
                    <a:ext uri="{FF2B5EF4-FFF2-40B4-BE49-F238E27FC236}">
                      <a16:creationId xmlns:a16="http://schemas.microsoft.com/office/drawing/2014/main" id="{00000000-0008-0000-0000-000035000000}"/>
                    </a:ext>
                  </a:extLst>
                </xdr:cNvPr>
                <xdr:cNvCxnSpPr>
                  <a:stCxn id="28" idx="2"/>
                  <a:endCxn id="102" idx="2"/>
                </xdr:cNvCxnSpPr>
              </xdr:nvCxnSpPr>
              <xdr:spPr>
                <a:xfrm rot="5400000" flipH="1" flipV="1">
                  <a:off x="4140535" y="7201005"/>
                  <a:ext cx="1285214" cy="3631330"/>
                </a:xfrm>
                <a:prstGeom prst="bentConnector3">
                  <a:avLst>
                    <a:gd name="adj1" fmla="val -17787"/>
                  </a:avLst>
                </a:prstGeom>
                <a:ln>
                  <a:tailEnd type="arrow"/>
                </a:ln>
              </xdr:spPr>
              <xdr:style>
                <a:lnRef idx="2">
                  <a:schemeClr val="accent1"/>
                </a:lnRef>
                <a:fillRef idx="0">
                  <a:schemeClr val="accent1"/>
                </a:fillRef>
                <a:effectRef idx="1">
                  <a:schemeClr val="accent1"/>
                </a:effectRef>
                <a:fontRef idx="minor">
                  <a:schemeClr val="tx1"/>
                </a:fontRef>
              </xdr:style>
            </xdr:cxnSp>
            <xdr:grpSp>
              <xdr:nvGrpSpPr>
                <xdr:cNvPr id="8" name="Groupe 7">
                  <a:extLst>
                    <a:ext uri="{FF2B5EF4-FFF2-40B4-BE49-F238E27FC236}">
                      <a16:creationId xmlns:a16="http://schemas.microsoft.com/office/drawing/2014/main" id="{00000000-0008-0000-0000-000008000000}"/>
                    </a:ext>
                  </a:extLst>
                </xdr:cNvPr>
                <xdr:cNvGrpSpPr/>
              </xdr:nvGrpSpPr>
              <xdr:grpSpPr>
                <a:xfrm>
                  <a:off x="2549790" y="5553956"/>
                  <a:ext cx="6006040" cy="713076"/>
                  <a:chOff x="2549790" y="5553956"/>
                  <a:chExt cx="6006040" cy="713076"/>
                </a:xfrm>
              </xdr:grpSpPr>
              <xdr:sp macro="" textlink="">
                <xdr:nvSpPr>
                  <xdr:cNvPr id="63" name="ZoneTexte 62">
                    <a:extLst>
                      <a:ext uri="{FF2B5EF4-FFF2-40B4-BE49-F238E27FC236}">
                        <a16:creationId xmlns:a16="http://schemas.microsoft.com/office/drawing/2014/main" id="{00000000-0008-0000-0000-00003F000000}"/>
                      </a:ext>
                    </a:extLst>
                  </xdr:cNvPr>
                  <xdr:cNvSpPr txBox="1"/>
                </xdr:nvSpPr>
                <xdr:spPr>
                  <a:xfrm>
                    <a:off x="2549790" y="5553956"/>
                    <a:ext cx="4381999" cy="7130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t>Les 5 étapes</a:t>
                    </a:r>
                    <a:r>
                      <a:rPr lang="fr-FR" sz="1400" b="1" baseline="0"/>
                      <a:t> d'une démarche de management de l'énergie</a:t>
                    </a:r>
                  </a:p>
                  <a:p>
                    <a:pPr algn="ctr"/>
                    <a:r>
                      <a:rPr lang="fr-FR" sz="1100" b="0"/>
                      <a:t>Cliquez sur l'étape pour accéder à la check-list.</a:t>
                    </a:r>
                  </a:p>
                </xdr:txBody>
              </xdr:sp>
              <xdr:sp macro="" textlink="">
                <xdr:nvSpPr>
                  <xdr:cNvPr id="51" name="Pentagone 50">
                    <a:hlinkClick xmlns:r="http://schemas.openxmlformats.org/officeDocument/2006/relationships" r:id="rId3"/>
                    <a:extLst>
                      <a:ext uri="{FF2B5EF4-FFF2-40B4-BE49-F238E27FC236}">
                        <a16:creationId xmlns:a16="http://schemas.microsoft.com/office/drawing/2014/main" id="{00000000-0008-0000-0000-000033000000}"/>
                      </a:ext>
                    </a:extLst>
                  </xdr:cNvPr>
                  <xdr:cNvSpPr/>
                </xdr:nvSpPr>
                <xdr:spPr>
                  <a:xfrm>
                    <a:off x="7096125" y="5715000"/>
                    <a:ext cx="1459705" cy="435770"/>
                  </a:xfrm>
                  <a:prstGeom prst="homePlate">
                    <a:avLst/>
                  </a:prstGeom>
                  <a:solidFill>
                    <a:schemeClr val="accent1">
                      <a:lumMod val="20000"/>
                      <a:lumOff val="80000"/>
                    </a:schemeClr>
                  </a:solidFill>
                  <a:ln>
                    <a:solidFill>
                      <a:schemeClr val="accent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a:solidFill>
                          <a:sysClr val="windowText" lastClr="000000"/>
                        </a:solidFill>
                      </a:rPr>
                      <a:t>Retour</a:t>
                    </a:r>
                    <a:r>
                      <a:rPr lang="fr-FR" sz="1100" b="1" baseline="0">
                        <a:solidFill>
                          <a:sysClr val="windowText" lastClr="000000"/>
                        </a:solidFill>
                      </a:rPr>
                      <a:t> Check-List</a:t>
                    </a:r>
                  </a:p>
                </xdr:txBody>
              </xdr:sp>
            </xdr:grpSp>
          </xdr:grpSp>
        </xdr:grpSp>
      </xdr:grpSp>
      <xdr:grpSp>
        <xdr:nvGrpSpPr>
          <xdr:cNvPr id="97" name="Groupe 96">
            <a:extLst>
              <a:ext uri="{FF2B5EF4-FFF2-40B4-BE49-F238E27FC236}">
                <a16:creationId xmlns:a16="http://schemas.microsoft.com/office/drawing/2014/main" id="{00000000-0008-0000-0000-000061000000}"/>
              </a:ext>
            </a:extLst>
          </xdr:cNvPr>
          <xdr:cNvGrpSpPr/>
        </xdr:nvGrpSpPr>
        <xdr:grpSpPr>
          <a:xfrm>
            <a:off x="3859667" y="6669762"/>
            <a:ext cx="1733096" cy="1128868"/>
            <a:chOff x="7938410" y="3751485"/>
            <a:chExt cx="1728107" cy="1201893"/>
          </a:xfrm>
        </xdr:grpSpPr>
        <xdr:grpSp>
          <xdr:nvGrpSpPr>
            <xdr:cNvPr id="98" name="Groupe 97">
              <a:extLst>
                <a:ext uri="{FF2B5EF4-FFF2-40B4-BE49-F238E27FC236}">
                  <a16:creationId xmlns:a16="http://schemas.microsoft.com/office/drawing/2014/main" id="{00000000-0008-0000-0000-000062000000}"/>
                </a:ext>
              </a:extLst>
            </xdr:cNvPr>
            <xdr:cNvGrpSpPr/>
          </xdr:nvGrpSpPr>
          <xdr:grpSpPr>
            <a:xfrm>
              <a:off x="7938410" y="3751485"/>
              <a:ext cx="1728107" cy="1201893"/>
              <a:chOff x="7560826" y="14895460"/>
              <a:chExt cx="4700586" cy="2886075"/>
            </a:xfrm>
          </xdr:grpSpPr>
          <xdr:graphicFrame macro="">
            <xdr:nvGraphicFramePr>
              <xdr:cNvPr id="100" name="Graphique 99">
                <a:extLst>
                  <a:ext uri="{FF2B5EF4-FFF2-40B4-BE49-F238E27FC236}">
                    <a16:creationId xmlns:a16="http://schemas.microsoft.com/office/drawing/2014/main" id="{00000000-0008-0000-0000-000064000000}"/>
                  </a:ext>
                </a:extLst>
              </xdr:cNvPr>
              <xdr:cNvGraphicFramePr/>
            </xdr:nvGraphicFramePr>
            <xdr:xfrm>
              <a:off x="7595211" y="14904869"/>
              <a:ext cx="4121794" cy="2505806"/>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101" name="Graphique 100">
                <a:extLst>
                  <a:ext uri="{FF2B5EF4-FFF2-40B4-BE49-F238E27FC236}">
                    <a16:creationId xmlns:a16="http://schemas.microsoft.com/office/drawing/2014/main" id="{00000000-0008-0000-0000-000065000000}"/>
                  </a:ext>
                </a:extLst>
              </xdr:cNvPr>
              <xdr:cNvGraphicFramePr/>
            </xdr:nvGraphicFramePr>
            <xdr:xfrm>
              <a:off x="7560826" y="14895460"/>
              <a:ext cx="4700586" cy="2886075"/>
            </xdr:xfrm>
            <a:graphic>
              <a:graphicData uri="http://schemas.openxmlformats.org/drawingml/2006/chart">
                <c:chart xmlns:c="http://schemas.openxmlformats.org/drawingml/2006/chart" xmlns:r="http://schemas.openxmlformats.org/officeDocument/2006/relationships" r:id="rId10"/>
              </a:graphicData>
            </a:graphic>
          </xdr:graphicFrame>
        </xdr:grpSp>
        <xdr:cxnSp macro="">
          <xdr:nvCxnSpPr>
            <xdr:cNvPr id="99" name="Connecteur droit 98">
              <a:extLst>
                <a:ext uri="{FF2B5EF4-FFF2-40B4-BE49-F238E27FC236}">
                  <a16:creationId xmlns:a16="http://schemas.microsoft.com/office/drawing/2014/main" id="{00000000-0008-0000-0000-000063000000}"/>
                </a:ext>
              </a:extLst>
            </xdr:cNvPr>
            <xdr:cNvCxnSpPr/>
          </xdr:nvCxnSpPr>
          <xdr:spPr>
            <a:xfrm>
              <a:off x="8248650" y="4271665"/>
              <a:ext cx="918482" cy="0"/>
            </a:xfrm>
            <a:prstGeom prst="line">
              <a:avLst/>
            </a:prstGeom>
            <a:ln w="19050">
              <a:solidFill>
                <a:schemeClr val="tx1">
                  <a:lumMod val="50000"/>
                  <a:lumOff val="50000"/>
                </a:schemeClr>
              </a:solidFill>
            </a:ln>
            <a:effectLst/>
          </xdr:spPr>
          <xdr:style>
            <a:lnRef idx="2">
              <a:schemeClr val="accent1"/>
            </a:lnRef>
            <a:fillRef idx="0">
              <a:schemeClr val="accent1"/>
            </a:fillRef>
            <a:effectRef idx="1">
              <a:schemeClr val="accent1"/>
            </a:effectRef>
            <a:fontRef idx="minor">
              <a:schemeClr val="tx1"/>
            </a:fontRef>
          </xdr:style>
        </xdr:cxnSp>
      </xdr:grpSp>
      <xdr:grpSp>
        <xdr:nvGrpSpPr>
          <xdr:cNvPr id="103" name="Groupe 102">
            <a:extLst>
              <a:ext uri="{FF2B5EF4-FFF2-40B4-BE49-F238E27FC236}">
                <a16:creationId xmlns:a16="http://schemas.microsoft.com/office/drawing/2014/main" id="{00000000-0008-0000-0000-000067000000}"/>
              </a:ext>
            </a:extLst>
          </xdr:cNvPr>
          <xdr:cNvGrpSpPr/>
        </xdr:nvGrpSpPr>
        <xdr:grpSpPr>
          <a:xfrm>
            <a:off x="3859667" y="7419064"/>
            <a:ext cx="1733096" cy="1195543"/>
            <a:chOff x="7938410" y="3751485"/>
            <a:chExt cx="1728107" cy="1201893"/>
          </a:xfrm>
        </xdr:grpSpPr>
        <xdr:grpSp>
          <xdr:nvGrpSpPr>
            <xdr:cNvPr id="104" name="Groupe 103">
              <a:extLst>
                <a:ext uri="{FF2B5EF4-FFF2-40B4-BE49-F238E27FC236}">
                  <a16:creationId xmlns:a16="http://schemas.microsoft.com/office/drawing/2014/main" id="{00000000-0008-0000-0000-000068000000}"/>
                </a:ext>
              </a:extLst>
            </xdr:cNvPr>
            <xdr:cNvGrpSpPr/>
          </xdr:nvGrpSpPr>
          <xdr:grpSpPr>
            <a:xfrm>
              <a:off x="7938410" y="3751485"/>
              <a:ext cx="1728107" cy="1201893"/>
              <a:chOff x="7560826" y="14895460"/>
              <a:chExt cx="4700586" cy="2886075"/>
            </a:xfrm>
          </xdr:grpSpPr>
          <xdr:graphicFrame macro="">
            <xdr:nvGraphicFramePr>
              <xdr:cNvPr id="106" name="Graphique 105">
                <a:extLst>
                  <a:ext uri="{FF2B5EF4-FFF2-40B4-BE49-F238E27FC236}">
                    <a16:creationId xmlns:a16="http://schemas.microsoft.com/office/drawing/2014/main" id="{00000000-0008-0000-0000-00006A000000}"/>
                  </a:ext>
                </a:extLst>
              </xdr:cNvPr>
              <xdr:cNvGraphicFramePr/>
            </xdr:nvGraphicFramePr>
            <xdr:xfrm>
              <a:off x="7595211" y="14904869"/>
              <a:ext cx="4121794" cy="2505806"/>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107" name="Graphique 106">
                <a:extLst>
                  <a:ext uri="{FF2B5EF4-FFF2-40B4-BE49-F238E27FC236}">
                    <a16:creationId xmlns:a16="http://schemas.microsoft.com/office/drawing/2014/main" id="{00000000-0008-0000-0000-00006B000000}"/>
                  </a:ext>
                </a:extLst>
              </xdr:cNvPr>
              <xdr:cNvGraphicFramePr/>
            </xdr:nvGraphicFramePr>
            <xdr:xfrm>
              <a:off x="7560826" y="14895460"/>
              <a:ext cx="4700586" cy="2886075"/>
            </xdr:xfrm>
            <a:graphic>
              <a:graphicData uri="http://schemas.openxmlformats.org/drawingml/2006/chart">
                <c:chart xmlns:c="http://schemas.openxmlformats.org/drawingml/2006/chart" xmlns:r="http://schemas.openxmlformats.org/officeDocument/2006/relationships" r:id="rId12"/>
              </a:graphicData>
            </a:graphic>
          </xdr:graphicFrame>
        </xdr:grpSp>
        <xdr:cxnSp macro="">
          <xdr:nvCxnSpPr>
            <xdr:cNvPr id="105" name="Connecteur droit 104">
              <a:extLst>
                <a:ext uri="{FF2B5EF4-FFF2-40B4-BE49-F238E27FC236}">
                  <a16:creationId xmlns:a16="http://schemas.microsoft.com/office/drawing/2014/main" id="{00000000-0008-0000-0000-000069000000}"/>
                </a:ext>
              </a:extLst>
            </xdr:cNvPr>
            <xdr:cNvCxnSpPr/>
          </xdr:nvCxnSpPr>
          <xdr:spPr>
            <a:xfrm>
              <a:off x="8248650" y="4271665"/>
              <a:ext cx="918482" cy="0"/>
            </a:xfrm>
            <a:prstGeom prst="line">
              <a:avLst/>
            </a:prstGeom>
            <a:ln w="19050">
              <a:solidFill>
                <a:schemeClr val="tx1">
                  <a:lumMod val="50000"/>
                  <a:lumOff val="50000"/>
                </a:schemeClr>
              </a:solidFill>
            </a:ln>
            <a:effectLst/>
          </xdr:spPr>
          <xdr:style>
            <a:lnRef idx="2">
              <a:schemeClr val="accent1"/>
            </a:lnRef>
            <a:fillRef idx="0">
              <a:schemeClr val="accent1"/>
            </a:fillRef>
            <a:effectRef idx="1">
              <a:schemeClr val="accent1"/>
            </a:effectRef>
            <a:fontRef idx="minor">
              <a:schemeClr val="tx1"/>
            </a:fontRef>
          </xdr:style>
        </xdr:cxnSp>
      </xdr:grpSp>
      <xdr:grpSp>
        <xdr:nvGrpSpPr>
          <xdr:cNvPr id="108" name="Groupe 107">
            <a:extLst>
              <a:ext uri="{FF2B5EF4-FFF2-40B4-BE49-F238E27FC236}">
                <a16:creationId xmlns:a16="http://schemas.microsoft.com/office/drawing/2014/main" id="{00000000-0008-0000-0000-00006C000000}"/>
              </a:ext>
            </a:extLst>
          </xdr:cNvPr>
          <xdr:cNvGrpSpPr/>
        </xdr:nvGrpSpPr>
        <xdr:grpSpPr>
          <a:xfrm>
            <a:off x="3859667" y="8252501"/>
            <a:ext cx="1733096" cy="1195543"/>
            <a:chOff x="7938410" y="3751485"/>
            <a:chExt cx="1728107" cy="1201893"/>
          </a:xfrm>
        </xdr:grpSpPr>
        <xdr:grpSp>
          <xdr:nvGrpSpPr>
            <xdr:cNvPr id="109" name="Groupe 108">
              <a:extLst>
                <a:ext uri="{FF2B5EF4-FFF2-40B4-BE49-F238E27FC236}">
                  <a16:creationId xmlns:a16="http://schemas.microsoft.com/office/drawing/2014/main" id="{00000000-0008-0000-0000-00006D000000}"/>
                </a:ext>
              </a:extLst>
            </xdr:cNvPr>
            <xdr:cNvGrpSpPr/>
          </xdr:nvGrpSpPr>
          <xdr:grpSpPr>
            <a:xfrm>
              <a:off x="7938410" y="3751485"/>
              <a:ext cx="1728107" cy="1201893"/>
              <a:chOff x="7560826" y="14895460"/>
              <a:chExt cx="4700586" cy="2886075"/>
            </a:xfrm>
          </xdr:grpSpPr>
          <xdr:graphicFrame macro="">
            <xdr:nvGraphicFramePr>
              <xdr:cNvPr id="111" name="Graphique 110">
                <a:extLst>
                  <a:ext uri="{FF2B5EF4-FFF2-40B4-BE49-F238E27FC236}">
                    <a16:creationId xmlns:a16="http://schemas.microsoft.com/office/drawing/2014/main" id="{00000000-0008-0000-0000-00006F000000}"/>
                  </a:ext>
                </a:extLst>
              </xdr:cNvPr>
              <xdr:cNvGraphicFramePr/>
            </xdr:nvGraphicFramePr>
            <xdr:xfrm>
              <a:off x="7595211" y="14904869"/>
              <a:ext cx="4121794" cy="2505806"/>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112" name="Graphique 111">
                <a:extLst>
                  <a:ext uri="{FF2B5EF4-FFF2-40B4-BE49-F238E27FC236}">
                    <a16:creationId xmlns:a16="http://schemas.microsoft.com/office/drawing/2014/main" id="{00000000-0008-0000-0000-000070000000}"/>
                  </a:ext>
                </a:extLst>
              </xdr:cNvPr>
              <xdr:cNvGraphicFramePr/>
            </xdr:nvGraphicFramePr>
            <xdr:xfrm>
              <a:off x="7560826" y="14895460"/>
              <a:ext cx="4700586" cy="2886075"/>
            </xdr:xfrm>
            <a:graphic>
              <a:graphicData uri="http://schemas.openxmlformats.org/drawingml/2006/chart">
                <c:chart xmlns:c="http://schemas.openxmlformats.org/drawingml/2006/chart" xmlns:r="http://schemas.openxmlformats.org/officeDocument/2006/relationships" r:id="rId14"/>
              </a:graphicData>
            </a:graphic>
          </xdr:graphicFrame>
        </xdr:grpSp>
        <xdr:cxnSp macro="">
          <xdr:nvCxnSpPr>
            <xdr:cNvPr id="110" name="Connecteur droit 109">
              <a:extLst>
                <a:ext uri="{FF2B5EF4-FFF2-40B4-BE49-F238E27FC236}">
                  <a16:creationId xmlns:a16="http://schemas.microsoft.com/office/drawing/2014/main" id="{00000000-0008-0000-0000-00006E000000}"/>
                </a:ext>
              </a:extLst>
            </xdr:cNvPr>
            <xdr:cNvCxnSpPr/>
          </xdr:nvCxnSpPr>
          <xdr:spPr>
            <a:xfrm>
              <a:off x="8248650" y="4271665"/>
              <a:ext cx="918482" cy="0"/>
            </a:xfrm>
            <a:prstGeom prst="line">
              <a:avLst/>
            </a:prstGeom>
            <a:ln w="19050">
              <a:solidFill>
                <a:schemeClr val="tx1">
                  <a:lumMod val="50000"/>
                  <a:lumOff val="50000"/>
                </a:schemeClr>
              </a:solidFill>
            </a:ln>
            <a:effectLst/>
          </xdr:spPr>
          <xdr:style>
            <a:lnRef idx="2">
              <a:schemeClr val="accent1"/>
            </a:lnRef>
            <a:fillRef idx="0">
              <a:schemeClr val="accent1"/>
            </a:fillRef>
            <a:effectRef idx="1">
              <a:schemeClr val="accent1"/>
            </a:effectRef>
            <a:fontRef idx="minor">
              <a:schemeClr val="tx1"/>
            </a:fontRef>
          </xdr:style>
        </xdr:cxnSp>
      </xdr:grpSp>
      <xdr:grpSp>
        <xdr:nvGrpSpPr>
          <xdr:cNvPr id="118" name="Groupe 117">
            <a:extLst>
              <a:ext uri="{FF2B5EF4-FFF2-40B4-BE49-F238E27FC236}">
                <a16:creationId xmlns:a16="http://schemas.microsoft.com/office/drawing/2014/main" id="{00000000-0008-0000-0000-000076000000}"/>
              </a:ext>
            </a:extLst>
          </xdr:cNvPr>
          <xdr:cNvGrpSpPr/>
        </xdr:nvGrpSpPr>
        <xdr:grpSpPr>
          <a:xfrm>
            <a:off x="7248986" y="7839751"/>
            <a:ext cx="1734683" cy="1192368"/>
            <a:chOff x="7938410" y="3751485"/>
            <a:chExt cx="1728107" cy="1201893"/>
          </a:xfrm>
        </xdr:grpSpPr>
        <xdr:grpSp>
          <xdr:nvGrpSpPr>
            <xdr:cNvPr id="119" name="Groupe 118">
              <a:extLst>
                <a:ext uri="{FF2B5EF4-FFF2-40B4-BE49-F238E27FC236}">
                  <a16:creationId xmlns:a16="http://schemas.microsoft.com/office/drawing/2014/main" id="{00000000-0008-0000-0000-000077000000}"/>
                </a:ext>
              </a:extLst>
            </xdr:cNvPr>
            <xdr:cNvGrpSpPr/>
          </xdr:nvGrpSpPr>
          <xdr:grpSpPr>
            <a:xfrm>
              <a:off x="7938410" y="3751485"/>
              <a:ext cx="1728107" cy="1201893"/>
              <a:chOff x="7560826" y="14895460"/>
              <a:chExt cx="4700586" cy="2886075"/>
            </a:xfrm>
          </xdr:grpSpPr>
          <xdr:graphicFrame macro="">
            <xdr:nvGraphicFramePr>
              <xdr:cNvPr id="121" name="Graphique 120">
                <a:extLst>
                  <a:ext uri="{FF2B5EF4-FFF2-40B4-BE49-F238E27FC236}">
                    <a16:creationId xmlns:a16="http://schemas.microsoft.com/office/drawing/2014/main" id="{00000000-0008-0000-0000-000079000000}"/>
                  </a:ext>
                </a:extLst>
              </xdr:cNvPr>
              <xdr:cNvGraphicFramePr/>
            </xdr:nvGraphicFramePr>
            <xdr:xfrm>
              <a:off x="7595211" y="14904869"/>
              <a:ext cx="4121794" cy="2505806"/>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122" name="Graphique 121">
                <a:extLst>
                  <a:ext uri="{FF2B5EF4-FFF2-40B4-BE49-F238E27FC236}">
                    <a16:creationId xmlns:a16="http://schemas.microsoft.com/office/drawing/2014/main" id="{00000000-0008-0000-0000-00007A000000}"/>
                  </a:ext>
                </a:extLst>
              </xdr:cNvPr>
              <xdr:cNvGraphicFramePr/>
            </xdr:nvGraphicFramePr>
            <xdr:xfrm>
              <a:off x="7560826" y="14895460"/>
              <a:ext cx="4700586" cy="2886075"/>
            </xdr:xfrm>
            <a:graphic>
              <a:graphicData uri="http://schemas.openxmlformats.org/drawingml/2006/chart">
                <c:chart xmlns:c="http://schemas.openxmlformats.org/drawingml/2006/chart" xmlns:r="http://schemas.openxmlformats.org/officeDocument/2006/relationships" r:id="rId16"/>
              </a:graphicData>
            </a:graphic>
          </xdr:graphicFrame>
        </xdr:grpSp>
        <xdr:cxnSp macro="">
          <xdr:nvCxnSpPr>
            <xdr:cNvPr id="120" name="Connecteur droit 119">
              <a:extLst>
                <a:ext uri="{FF2B5EF4-FFF2-40B4-BE49-F238E27FC236}">
                  <a16:creationId xmlns:a16="http://schemas.microsoft.com/office/drawing/2014/main" id="{00000000-0008-0000-0000-000078000000}"/>
                </a:ext>
              </a:extLst>
            </xdr:cNvPr>
            <xdr:cNvCxnSpPr/>
          </xdr:nvCxnSpPr>
          <xdr:spPr>
            <a:xfrm>
              <a:off x="8248650" y="4271665"/>
              <a:ext cx="918482" cy="0"/>
            </a:xfrm>
            <a:prstGeom prst="line">
              <a:avLst/>
            </a:prstGeom>
            <a:ln w="19050">
              <a:solidFill>
                <a:schemeClr val="tx1">
                  <a:lumMod val="50000"/>
                  <a:lumOff val="50000"/>
                </a:schemeClr>
              </a:solidFill>
            </a:ln>
            <a:effectLst/>
          </xdr:spPr>
          <xdr:style>
            <a:lnRef idx="2">
              <a:schemeClr val="accent1"/>
            </a:lnRef>
            <a:fillRef idx="0">
              <a:schemeClr val="accent1"/>
            </a:fillRef>
            <a:effectRef idx="1">
              <a:schemeClr val="accent1"/>
            </a:effectRef>
            <a:fontRef idx="minor">
              <a:schemeClr val="tx1"/>
            </a:fontRef>
          </xdr:style>
        </xdr:cxnSp>
      </xdr:grpSp>
      <xdr:grpSp>
        <xdr:nvGrpSpPr>
          <xdr:cNvPr id="130" name="Groupe 129">
            <a:extLst>
              <a:ext uri="{FF2B5EF4-FFF2-40B4-BE49-F238E27FC236}">
                <a16:creationId xmlns:a16="http://schemas.microsoft.com/office/drawing/2014/main" id="{00000000-0008-0000-0000-000082000000}"/>
              </a:ext>
            </a:extLst>
          </xdr:cNvPr>
          <xdr:cNvGrpSpPr/>
        </xdr:nvGrpSpPr>
        <xdr:grpSpPr>
          <a:xfrm>
            <a:off x="3850142" y="9119276"/>
            <a:ext cx="1733096" cy="1158199"/>
            <a:chOff x="7938410" y="3751485"/>
            <a:chExt cx="1728107" cy="1201893"/>
          </a:xfrm>
        </xdr:grpSpPr>
        <xdr:grpSp>
          <xdr:nvGrpSpPr>
            <xdr:cNvPr id="131" name="Groupe 130">
              <a:extLst>
                <a:ext uri="{FF2B5EF4-FFF2-40B4-BE49-F238E27FC236}">
                  <a16:creationId xmlns:a16="http://schemas.microsoft.com/office/drawing/2014/main" id="{00000000-0008-0000-0000-000083000000}"/>
                </a:ext>
              </a:extLst>
            </xdr:cNvPr>
            <xdr:cNvGrpSpPr/>
          </xdr:nvGrpSpPr>
          <xdr:grpSpPr>
            <a:xfrm>
              <a:off x="7938410" y="3751485"/>
              <a:ext cx="1728107" cy="1201893"/>
              <a:chOff x="7560826" y="14895460"/>
              <a:chExt cx="4700586" cy="2886075"/>
            </a:xfrm>
          </xdr:grpSpPr>
          <xdr:graphicFrame macro="">
            <xdr:nvGraphicFramePr>
              <xdr:cNvPr id="133" name="Graphique 132">
                <a:extLst>
                  <a:ext uri="{FF2B5EF4-FFF2-40B4-BE49-F238E27FC236}">
                    <a16:creationId xmlns:a16="http://schemas.microsoft.com/office/drawing/2014/main" id="{00000000-0008-0000-0000-000085000000}"/>
                  </a:ext>
                </a:extLst>
              </xdr:cNvPr>
              <xdr:cNvGraphicFramePr/>
            </xdr:nvGraphicFramePr>
            <xdr:xfrm>
              <a:off x="7595211" y="14904869"/>
              <a:ext cx="4121794" cy="2505806"/>
            </xdr:xfrm>
            <a:graphic>
              <a:graphicData uri="http://schemas.openxmlformats.org/drawingml/2006/chart">
                <c:chart xmlns:c="http://schemas.openxmlformats.org/drawingml/2006/chart" xmlns:r="http://schemas.openxmlformats.org/officeDocument/2006/relationships" r:id="rId17"/>
              </a:graphicData>
            </a:graphic>
          </xdr:graphicFrame>
          <xdr:graphicFrame macro="">
            <xdr:nvGraphicFramePr>
              <xdr:cNvPr id="134" name="Graphique 133">
                <a:extLst>
                  <a:ext uri="{FF2B5EF4-FFF2-40B4-BE49-F238E27FC236}">
                    <a16:creationId xmlns:a16="http://schemas.microsoft.com/office/drawing/2014/main" id="{00000000-0008-0000-0000-000086000000}"/>
                  </a:ext>
                </a:extLst>
              </xdr:cNvPr>
              <xdr:cNvGraphicFramePr/>
            </xdr:nvGraphicFramePr>
            <xdr:xfrm>
              <a:off x="7560826" y="14895460"/>
              <a:ext cx="4700586" cy="2886075"/>
            </xdr:xfrm>
            <a:graphic>
              <a:graphicData uri="http://schemas.openxmlformats.org/drawingml/2006/chart">
                <c:chart xmlns:c="http://schemas.openxmlformats.org/drawingml/2006/chart" xmlns:r="http://schemas.openxmlformats.org/officeDocument/2006/relationships" r:id="rId18"/>
              </a:graphicData>
            </a:graphic>
          </xdr:graphicFrame>
        </xdr:grpSp>
        <xdr:cxnSp macro="">
          <xdr:nvCxnSpPr>
            <xdr:cNvPr id="132" name="Connecteur droit 131">
              <a:extLst>
                <a:ext uri="{FF2B5EF4-FFF2-40B4-BE49-F238E27FC236}">
                  <a16:creationId xmlns:a16="http://schemas.microsoft.com/office/drawing/2014/main" id="{00000000-0008-0000-0000-000084000000}"/>
                </a:ext>
              </a:extLst>
            </xdr:cNvPr>
            <xdr:cNvCxnSpPr/>
          </xdr:nvCxnSpPr>
          <xdr:spPr>
            <a:xfrm>
              <a:off x="8248650" y="4271665"/>
              <a:ext cx="918482" cy="0"/>
            </a:xfrm>
            <a:prstGeom prst="line">
              <a:avLst/>
            </a:prstGeom>
            <a:ln w="19050">
              <a:solidFill>
                <a:schemeClr val="tx1">
                  <a:lumMod val="50000"/>
                  <a:lumOff val="50000"/>
                </a:schemeClr>
              </a:solidFill>
            </a:ln>
            <a:effectLst/>
          </xdr:spPr>
          <xdr:style>
            <a:lnRef idx="2">
              <a:schemeClr val="accent1"/>
            </a:lnRef>
            <a:fillRef idx="0">
              <a:schemeClr val="accent1"/>
            </a:fillRef>
            <a:effectRef idx="1">
              <a:schemeClr val="accent1"/>
            </a:effectRef>
            <a:fontRef idx="minor">
              <a:schemeClr val="tx1"/>
            </a:fontRef>
          </xdr:style>
        </xdr:cxnSp>
      </xdr:grpSp>
    </xdr:grpSp>
    <xdr:clientData/>
  </xdr:twoCellAnchor>
  <xdr:twoCellAnchor>
    <xdr:from>
      <xdr:col>3</xdr:col>
      <xdr:colOff>28575</xdr:colOff>
      <xdr:row>17</xdr:row>
      <xdr:rowOff>114300</xdr:rowOff>
    </xdr:from>
    <xdr:to>
      <xdr:col>6</xdr:col>
      <xdr:colOff>152400</xdr:colOff>
      <xdr:row>20</xdr:row>
      <xdr:rowOff>19050</xdr:rowOff>
    </xdr:to>
    <xdr:sp macro="" textlink="">
      <xdr:nvSpPr>
        <xdr:cNvPr id="52" name="Pentagone 51">
          <a:hlinkClick xmlns:r="http://schemas.openxmlformats.org/officeDocument/2006/relationships" r:id="rId3"/>
          <a:extLst>
            <a:ext uri="{FF2B5EF4-FFF2-40B4-BE49-F238E27FC236}">
              <a16:creationId xmlns:a16="http://schemas.microsoft.com/office/drawing/2014/main" id="{00000000-0008-0000-0000-000034000000}"/>
            </a:ext>
          </a:extLst>
        </xdr:cNvPr>
        <xdr:cNvSpPr/>
      </xdr:nvSpPr>
      <xdr:spPr>
        <a:xfrm>
          <a:off x="4019550" y="4286250"/>
          <a:ext cx="2295525" cy="390525"/>
        </a:xfrm>
        <a:prstGeom prst="homePlate">
          <a:avLst/>
        </a:prstGeom>
        <a:solidFill>
          <a:schemeClr val="accent1"/>
        </a:solidFill>
        <a:ln>
          <a:solidFill>
            <a:schemeClr val="accent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500" b="1" baseline="0">
              <a:solidFill>
                <a:schemeClr val="bg1"/>
              </a:solidFill>
            </a:rPr>
            <a:t>Check-list</a:t>
          </a:r>
        </a:p>
      </xdr:txBody>
    </xdr:sp>
    <xdr:clientData/>
  </xdr:twoCellAnchor>
  <xdr:twoCellAnchor editAs="oneCell">
    <xdr:from>
      <xdr:col>7</xdr:col>
      <xdr:colOff>561975</xdr:colOff>
      <xdr:row>4</xdr:row>
      <xdr:rowOff>4899</xdr:rowOff>
    </xdr:from>
    <xdr:to>
      <xdr:col>9</xdr:col>
      <xdr:colOff>333375</xdr:colOff>
      <xdr:row>7</xdr:row>
      <xdr:rowOff>95250</xdr:rowOff>
    </xdr:to>
    <xdr:pic>
      <xdr:nvPicPr>
        <xdr:cNvPr id="68" name="Image 67" descr="Accueil">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6991350" y="1262199"/>
          <a:ext cx="1219200" cy="6618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542925</xdr:colOff>
      <xdr:row>3</xdr:row>
      <xdr:rowOff>390525</xdr:rowOff>
    </xdr:from>
    <xdr:to>
      <xdr:col>10</xdr:col>
      <xdr:colOff>752475</xdr:colOff>
      <xdr:row>8</xdr:row>
      <xdr:rowOff>85513</xdr:rowOff>
    </xdr:to>
    <xdr:pic>
      <xdr:nvPicPr>
        <xdr:cNvPr id="69" name="Image 68" descr="Revenir à l'accueil du site www.ademe.fr">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420100" y="1057275"/>
          <a:ext cx="933450" cy="1047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xdr:col>
      <xdr:colOff>1242461</xdr:colOff>
      <xdr:row>2</xdr:row>
      <xdr:rowOff>181632</xdr:rowOff>
    </xdr:to>
    <xdr:pic>
      <xdr:nvPicPr>
        <xdr:cNvPr id="70" name="Picture 2">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0" y="0"/>
          <a:ext cx="1556786" cy="686457"/>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190489</xdr:colOff>
      <xdr:row>0</xdr:row>
      <xdr:rowOff>59533</xdr:rowOff>
    </xdr:from>
    <xdr:to>
      <xdr:col>6</xdr:col>
      <xdr:colOff>488144</xdr:colOff>
      <xdr:row>0</xdr:row>
      <xdr:rowOff>495303</xdr:rowOff>
    </xdr:to>
    <xdr:sp macro="" textlink="">
      <xdr:nvSpPr>
        <xdr:cNvPr id="5" name="Pentagone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678645" y="59533"/>
          <a:ext cx="1535905" cy="435770"/>
        </a:xfrm>
        <a:prstGeom prst="homePlate">
          <a:avLst/>
        </a:prstGeom>
        <a:solidFill>
          <a:schemeClr val="accent1">
            <a:lumMod val="20000"/>
            <a:lumOff val="80000"/>
          </a:schemeClr>
        </a:solidFill>
        <a:ln>
          <a:solidFill>
            <a:schemeClr val="accent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a:solidFill>
                <a:sysClr val="windowText" lastClr="000000"/>
              </a:solidFill>
            </a:rPr>
            <a:t>Définir sa stratégie</a:t>
          </a:r>
          <a:r>
            <a:rPr lang="fr-FR" sz="1100" b="1" baseline="0">
              <a:solidFill>
                <a:sysClr val="windowText" lastClr="000000"/>
              </a:solidFill>
            </a:rPr>
            <a:t> énergétique</a:t>
          </a:r>
        </a:p>
      </xdr:txBody>
    </xdr:sp>
    <xdr:clientData/>
  </xdr:twoCellAnchor>
  <xdr:twoCellAnchor>
    <xdr:from>
      <xdr:col>6</xdr:col>
      <xdr:colOff>625067</xdr:colOff>
      <xdr:row>0</xdr:row>
      <xdr:rowOff>59533</xdr:rowOff>
    </xdr:from>
    <xdr:to>
      <xdr:col>6</xdr:col>
      <xdr:colOff>2425289</xdr:colOff>
      <xdr:row>0</xdr:row>
      <xdr:rowOff>495303</xdr:rowOff>
    </xdr:to>
    <xdr:sp macro="" textlink="">
      <xdr:nvSpPr>
        <xdr:cNvPr id="6" name="Pentagone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2351473" y="59533"/>
          <a:ext cx="1800222" cy="435770"/>
        </a:xfrm>
        <a:prstGeom prst="homePlate">
          <a:avLst/>
        </a:prstGeom>
        <a:solidFill>
          <a:schemeClr val="accent2">
            <a:lumMod val="20000"/>
            <a:lumOff val="80000"/>
          </a:schemeClr>
        </a:solidFill>
        <a:ln>
          <a:solidFill>
            <a:schemeClr val="accent2"/>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a:solidFill>
                <a:sysClr val="windowText" lastClr="000000"/>
              </a:solidFill>
            </a:rPr>
            <a:t>Planifier sa</a:t>
          </a:r>
          <a:r>
            <a:rPr lang="fr-FR" sz="1100" b="1" baseline="0">
              <a:solidFill>
                <a:sysClr val="windowText" lastClr="000000"/>
              </a:solidFill>
            </a:rPr>
            <a:t> démarche de management de l'énergie</a:t>
          </a:r>
        </a:p>
      </xdr:txBody>
    </xdr:sp>
    <xdr:clientData/>
  </xdr:twoCellAnchor>
  <xdr:twoCellAnchor>
    <xdr:from>
      <xdr:col>6</xdr:col>
      <xdr:colOff>2562212</xdr:colOff>
      <xdr:row>0</xdr:row>
      <xdr:rowOff>59533</xdr:rowOff>
    </xdr:from>
    <xdr:to>
      <xdr:col>7</xdr:col>
      <xdr:colOff>30943</xdr:colOff>
      <xdr:row>0</xdr:row>
      <xdr:rowOff>495303</xdr:rowOff>
    </xdr:to>
    <xdr:sp macro="" textlink="">
      <xdr:nvSpPr>
        <xdr:cNvPr id="7" name="Pentagone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4288618" y="59533"/>
          <a:ext cx="2409825" cy="435770"/>
        </a:xfrm>
        <a:prstGeom prst="homePlate">
          <a:avLst/>
        </a:prstGeom>
        <a:solidFill>
          <a:schemeClr val="accent3">
            <a:lumMod val="20000"/>
            <a:lumOff val="80000"/>
          </a:schemeClr>
        </a:solidFill>
        <a:ln>
          <a:solidFill>
            <a:schemeClr val="accent3"/>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a:solidFill>
                <a:sysClr val="windowText" lastClr="000000"/>
              </a:solidFill>
            </a:rPr>
            <a:t>Mettre en oeuvre sa démarche</a:t>
          </a:r>
          <a:r>
            <a:rPr lang="fr-FR" sz="1100" b="1" baseline="0">
              <a:solidFill>
                <a:sysClr val="windowText" lastClr="000000"/>
              </a:solidFill>
            </a:rPr>
            <a:t> de management de l'énergie</a:t>
          </a:r>
        </a:p>
      </xdr:txBody>
    </xdr:sp>
    <xdr:clientData/>
  </xdr:twoCellAnchor>
  <xdr:twoCellAnchor>
    <xdr:from>
      <xdr:col>7</xdr:col>
      <xdr:colOff>167866</xdr:colOff>
      <xdr:row>0</xdr:row>
      <xdr:rowOff>59533</xdr:rowOff>
    </xdr:from>
    <xdr:to>
      <xdr:col>9</xdr:col>
      <xdr:colOff>937009</xdr:colOff>
      <xdr:row>0</xdr:row>
      <xdr:rowOff>495303</xdr:rowOff>
    </xdr:to>
    <xdr:sp macro="" textlink="">
      <xdr:nvSpPr>
        <xdr:cNvPr id="8" name="Pentagone 7">
          <a:hlinkClick xmlns:r="http://schemas.openxmlformats.org/officeDocument/2006/relationships" r:id="rId4"/>
          <a:extLst>
            <a:ext uri="{FF2B5EF4-FFF2-40B4-BE49-F238E27FC236}">
              <a16:creationId xmlns:a16="http://schemas.microsoft.com/office/drawing/2014/main" id="{00000000-0008-0000-0100-000008000000}"/>
            </a:ext>
          </a:extLst>
        </xdr:cNvPr>
        <xdr:cNvSpPr/>
      </xdr:nvSpPr>
      <xdr:spPr>
        <a:xfrm>
          <a:off x="6835366" y="59533"/>
          <a:ext cx="1257299" cy="435770"/>
        </a:xfrm>
        <a:prstGeom prst="homePlate">
          <a:avLst/>
        </a:prstGeom>
        <a:solidFill>
          <a:schemeClr val="accent4">
            <a:lumMod val="20000"/>
            <a:lumOff val="80000"/>
          </a:schemeClr>
        </a:solidFill>
        <a:ln>
          <a:solidFill>
            <a:schemeClr val="accent4"/>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a:solidFill>
                <a:sysClr val="windowText" lastClr="000000"/>
              </a:solidFill>
            </a:rPr>
            <a:t>Mesurer et vérifier</a:t>
          </a:r>
          <a:endParaRPr lang="fr-FR" sz="1100" b="1" baseline="0">
            <a:solidFill>
              <a:sysClr val="windowText" lastClr="000000"/>
            </a:solidFill>
          </a:endParaRPr>
        </a:p>
      </xdr:txBody>
    </xdr:sp>
    <xdr:clientData/>
  </xdr:twoCellAnchor>
  <xdr:twoCellAnchor>
    <xdr:from>
      <xdr:col>9</xdr:col>
      <xdr:colOff>1073931</xdr:colOff>
      <xdr:row>0</xdr:row>
      <xdr:rowOff>59533</xdr:rowOff>
    </xdr:from>
    <xdr:to>
      <xdr:col>9</xdr:col>
      <xdr:colOff>2331230</xdr:colOff>
      <xdr:row>0</xdr:row>
      <xdr:rowOff>495303</xdr:rowOff>
    </xdr:to>
    <xdr:sp macro="" textlink="">
      <xdr:nvSpPr>
        <xdr:cNvPr id="9" name="Pentagone 8">
          <a:hlinkClick xmlns:r="http://schemas.openxmlformats.org/officeDocument/2006/relationships" r:id="rId5"/>
          <a:extLst>
            <a:ext uri="{FF2B5EF4-FFF2-40B4-BE49-F238E27FC236}">
              <a16:creationId xmlns:a16="http://schemas.microsoft.com/office/drawing/2014/main" id="{00000000-0008-0000-0100-000009000000}"/>
            </a:ext>
          </a:extLst>
        </xdr:cNvPr>
        <xdr:cNvSpPr/>
      </xdr:nvSpPr>
      <xdr:spPr>
        <a:xfrm>
          <a:off x="8229587" y="59533"/>
          <a:ext cx="1257299" cy="435770"/>
        </a:xfrm>
        <a:prstGeom prst="homePlate">
          <a:avLst/>
        </a:prstGeom>
        <a:solidFill>
          <a:srgbClr val="FFC9FC"/>
        </a:solidFill>
        <a:ln>
          <a:solidFill>
            <a:schemeClr val="accent5"/>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fr-FR" sz="1100" b="1">
              <a:solidFill>
                <a:sysClr val="windowText" lastClr="000000"/>
              </a:solidFill>
            </a:rPr>
            <a:t>Amélioration continue</a:t>
          </a:r>
          <a:endParaRPr lang="fr-FR" sz="1100" b="1" baseline="0">
            <a:solidFill>
              <a:sysClr val="windowText" lastClr="000000"/>
            </a:solidFill>
          </a:endParaRPr>
        </a:p>
      </xdr:txBody>
    </xdr:sp>
    <xdr:clientData/>
  </xdr:twoCellAnchor>
</xdr:wsDr>
</file>

<file path=xl/theme/theme1.xml><?xml version="1.0" encoding="utf-8"?>
<a:theme xmlns:a="http://schemas.openxmlformats.org/drawingml/2006/main" name="Constrasté">
  <a:themeElements>
    <a:clrScheme name="Personnalisée 1">
      <a:dk1>
        <a:sysClr val="windowText" lastClr="000000"/>
      </a:dk1>
      <a:lt1>
        <a:sysClr val="window" lastClr="FFFFFF"/>
      </a:lt1>
      <a:dk2>
        <a:srgbClr val="1F497D"/>
      </a:dk2>
      <a:lt2>
        <a:srgbClr val="EEECE1"/>
      </a:lt2>
      <a:accent1>
        <a:srgbClr val="2452B8"/>
      </a:accent1>
      <a:accent2>
        <a:srgbClr val="D71F1A"/>
      </a:accent2>
      <a:accent3>
        <a:srgbClr val="FD8429"/>
      </a:accent3>
      <a:accent4>
        <a:srgbClr val="118627"/>
      </a:accent4>
      <a:accent5>
        <a:srgbClr val="890081"/>
      </a:accent5>
      <a:accent6>
        <a:srgbClr val="1188B5"/>
      </a:accent6>
      <a:hlink>
        <a:srgbClr val="0000FF"/>
      </a:hlink>
      <a:folHlink>
        <a:srgbClr val="800080"/>
      </a:folHlink>
    </a:clrScheme>
    <a:fontScheme name="Bureau">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atee.fr/system/files/2022-01/Version%20finale%20R%C3%A9pertoire%20solutions%20logicielles%2024_01_22.pdf" TargetMode="External"/><Relationship Id="rId3" Type="http://schemas.openxmlformats.org/officeDocument/2006/relationships/hyperlink" Target="https://atee.fr/efficacite-energetique/maitrise-de-lenergie/mesurer-la-consommation-denergie-audits" TargetMode="External"/><Relationship Id="rId7" Type="http://schemas.openxmlformats.org/officeDocument/2006/relationships/hyperlink" Target="https://atee.fr/efficacite-energetique/maitrise-de-lenergie/mesurer-la-consommation-denergie-audits" TargetMode="External"/><Relationship Id="rId12" Type="http://schemas.openxmlformats.org/officeDocument/2006/relationships/drawing" Target="../drawings/drawing2.xml"/><Relationship Id="rId2" Type="http://schemas.openxmlformats.org/officeDocument/2006/relationships/hyperlink" Target="https://atee.fr/efficacite-energetique/club-communaute-des-referents-energie/veilles-reglementaire-et-technologique" TargetMode="External"/><Relationship Id="rId1" Type="http://schemas.openxmlformats.org/officeDocument/2006/relationships/hyperlink" Target="https://atee.fr/system/files/2021-12/Panorama%20R%C3%A9glementation%20ENERGIE%20en%20FRANCE%20d%C3%A9cembre2021.pdf" TargetMode="External"/><Relationship Id="rId6" Type="http://schemas.openxmlformats.org/officeDocument/2006/relationships/hyperlink" Target="https://atee.fr/efficacite-energetique/maitrise-de-lenergie/financer-des-projets-programme-et-formation-atee" TargetMode="External"/><Relationship Id="rId11" Type="http://schemas.openxmlformats.org/officeDocument/2006/relationships/printerSettings" Target="../printerSettings/printerSettings2.bin"/><Relationship Id="rId5" Type="http://schemas.openxmlformats.org/officeDocument/2006/relationships/hyperlink" Target="https://atee.fr/system/files/2019-12/2015-MDE-%20Fiche%20Fonction%20des%20R%C3%A9f%C3%A9rents%20Energie.pdf" TargetMode="External"/><Relationship Id="rId10" Type="http://schemas.openxmlformats.org/officeDocument/2006/relationships/hyperlink" Target="https://www.prorefei.org/le-systeme-de-management-de-lenergie-smen-certifie-iso-50001/?gclid=EAIaIQobChMI9rOyhbSM-AIVKIxoCR11XAjzEAAYASAAEgL5UvD_BwE" TargetMode="External"/><Relationship Id="rId4" Type="http://schemas.openxmlformats.org/officeDocument/2006/relationships/hyperlink" Target="https://atee.fr/system/files/2019-12/201312-MDE-%20Tableau%20de%20bord%20%C3%A9nergie.pdf" TargetMode="External"/><Relationship Id="rId9" Type="http://schemas.openxmlformats.org/officeDocument/2006/relationships/hyperlink" Target="https://www.prorefei.org/je-m-inscris-a-la-formation/?gclid=EAIaIQobChMI_pnKoLOM-AIVVp3VCh3jWAvMEAAYASAAEgLMgfD_Bw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3"/>
  <sheetViews>
    <sheetView showGridLines="0" showRowColHeaders="0" topLeftCell="A52" zoomScaleNormal="100" workbookViewId="0">
      <selection activeCell="L56" sqref="L56"/>
    </sheetView>
  </sheetViews>
  <sheetFormatPr baseColWidth="10" defaultColWidth="0" defaultRowHeight="12.5" zeroHeight="1" x14ac:dyDescent="0.25"/>
  <cols>
    <col min="1" max="1" width="4.7265625" style="2" customWidth="1"/>
    <col min="2" max="2" width="28.453125" style="2" customWidth="1"/>
    <col min="3" max="3" width="3.1796875" style="2" customWidth="1"/>
    <col min="4" max="4" width="27.54296875" style="2" customWidth="1"/>
    <col min="5" max="10" width="10.81640625" style="2" customWidth="1"/>
    <col min="11" max="11" width="15.26953125" style="2" customWidth="1"/>
    <col min="12" max="12" width="7.7265625" style="2" customWidth="1"/>
    <col min="13" max="16384" width="10.81640625" style="2" hidden="1"/>
  </cols>
  <sheetData>
    <row r="1" spans="1:12" x14ac:dyDescent="0.25">
      <c r="A1" s="1"/>
      <c r="B1" s="1"/>
      <c r="C1" s="1"/>
      <c r="D1" s="1"/>
      <c r="E1" s="1"/>
      <c r="F1" s="1"/>
      <c r="G1" s="1"/>
      <c r="H1" s="1"/>
      <c r="I1" s="1"/>
      <c r="J1" s="1"/>
      <c r="K1" s="1"/>
      <c r="L1" s="1"/>
    </row>
    <row r="2" spans="1:12" ht="27" customHeight="1" x14ac:dyDescent="0.25">
      <c r="A2" s="102"/>
      <c r="B2" s="150" t="s">
        <v>104</v>
      </c>
      <c r="C2" s="150"/>
      <c r="D2" s="150"/>
      <c r="E2" s="150"/>
      <c r="F2" s="150"/>
      <c r="G2" s="150"/>
      <c r="H2" s="150"/>
      <c r="I2" s="150"/>
      <c r="J2" s="150"/>
      <c r="K2" s="150"/>
      <c r="L2" s="97"/>
    </row>
    <row r="3" spans="1:12" ht="18" customHeight="1" x14ac:dyDescent="0.25">
      <c r="A3" s="1"/>
      <c r="B3" s="1"/>
      <c r="C3" s="1"/>
      <c r="D3" s="1"/>
      <c r="E3" s="1"/>
      <c r="F3" s="1"/>
      <c r="G3" s="1"/>
      <c r="H3" s="1"/>
      <c r="I3" s="1"/>
      <c r="J3" s="1"/>
      <c r="K3" s="1"/>
      <c r="L3" s="1"/>
    </row>
    <row r="4" spans="1:12" ht="46.5" customHeight="1" x14ac:dyDescent="0.25">
      <c r="A4" s="1"/>
      <c r="B4" s="144" t="s">
        <v>90</v>
      </c>
      <c r="C4" s="145"/>
      <c r="D4" s="145"/>
      <c r="E4" s="145"/>
      <c r="F4" s="145"/>
      <c r="G4" s="145"/>
      <c r="H4" s="145"/>
      <c r="I4" s="145"/>
      <c r="J4" s="145"/>
      <c r="K4" s="146"/>
      <c r="L4" s="1"/>
    </row>
    <row r="5" spans="1:12" ht="14" x14ac:dyDescent="0.3">
      <c r="A5" s="1"/>
      <c r="B5" s="117" t="s">
        <v>93</v>
      </c>
      <c r="C5" s="118"/>
      <c r="D5" s="118"/>
      <c r="E5" s="118"/>
      <c r="F5" s="118"/>
      <c r="G5" s="118"/>
      <c r="H5" s="118"/>
      <c r="I5" s="118"/>
      <c r="J5" s="118"/>
      <c r="K5" s="119"/>
      <c r="L5" s="1"/>
    </row>
    <row r="6" spans="1:12" ht="14" x14ac:dyDescent="0.3">
      <c r="A6" s="1"/>
      <c r="B6" s="117" t="s">
        <v>94</v>
      </c>
      <c r="C6" s="118"/>
      <c r="D6" s="118"/>
      <c r="E6" s="118"/>
      <c r="F6" s="118"/>
      <c r="G6" s="118"/>
      <c r="H6" s="118"/>
      <c r="I6" s="118"/>
      <c r="J6" s="118"/>
      <c r="K6" s="119"/>
      <c r="L6" s="1"/>
    </row>
    <row r="7" spans="1:12" ht="14" x14ac:dyDescent="0.3">
      <c r="A7" s="1"/>
      <c r="B7" s="117" t="s">
        <v>95</v>
      </c>
      <c r="C7" s="118"/>
      <c r="D7" s="118"/>
      <c r="E7" s="118"/>
      <c r="F7" s="118"/>
      <c r="G7" s="118"/>
      <c r="H7" s="118"/>
      <c r="I7" s="118"/>
      <c r="J7" s="118"/>
      <c r="K7" s="119"/>
      <c r="L7" s="1"/>
    </row>
    <row r="8" spans="1:12" ht="14" x14ac:dyDescent="0.3">
      <c r="A8" s="1"/>
      <c r="B8" s="117" t="s">
        <v>96</v>
      </c>
      <c r="C8" s="118"/>
      <c r="D8" s="118"/>
      <c r="E8" s="118"/>
      <c r="F8" s="118"/>
      <c r="G8" s="118"/>
      <c r="H8" s="118"/>
      <c r="I8" s="118"/>
      <c r="J8" s="118"/>
      <c r="K8" s="119"/>
      <c r="L8" s="1"/>
    </row>
    <row r="9" spans="1:12" ht="14" x14ac:dyDescent="0.3">
      <c r="A9" s="1"/>
      <c r="B9" s="117" t="s">
        <v>97</v>
      </c>
      <c r="C9" s="118"/>
      <c r="D9" s="118"/>
      <c r="E9" s="118"/>
      <c r="F9" s="118"/>
      <c r="G9" s="118"/>
      <c r="H9" s="118"/>
      <c r="I9" s="118"/>
      <c r="J9" s="118"/>
      <c r="K9" s="119"/>
      <c r="L9" s="1"/>
    </row>
    <row r="10" spans="1:12" ht="18.75" customHeight="1" x14ac:dyDescent="0.25">
      <c r="A10" s="1"/>
      <c r="B10" s="120" t="s">
        <v>91</v>
      </c>
      <c r="C10" s="121"/>
      <c r="D10" s="121"/>
      <c r="E10" s="121"/>
      <c r="F10" s="121"/>
      <c r="G10" s="121"/>
      <c r="H10" s="121"/>
      <c r="I10" s="121"/>
      <c r="J10" s="121"/>
      <c r="K10" s="122"/>
      <c r="L10" s="1"/>
    </row>
    <row r="11" spans="1:12" ht="27" customHeight="1" x14ac:dyDescent="0.25">
      <c r="A11" s="1"/>
      <c r="B11" s="151" t="s">
        <v>102</v>
      </c>
      <c r="C11" s="152"/>
      <c r="D11" s="152"/>
      <c r="E11" s="152"/>
      <c r="F11" s="152"/>
      <c r="G11" s="152"/>
      <c r="H11" s="152"/>
      <c r="I11" s="152"/>
      <c r="J11" s="152"/>
      <c r="K11" s="153"/>
      <c r="L11" s="1"/>
    </row>
    <row r="12" spans="1:12" x14ac:dyDescent="0.25">
      <c r="A12" s="1"/>
      <c r="B12" s="123" t="s">
        <v>92</v>
      </c>
      <c r="C12" s="121"/>
      <c r="D12" s="121"/>
      <c r="E12" s="121"/>
      <c r="F12" s="121"/>
      <c r="G12" s="121"/>
      <c r="H12" s="121"/>
      <c r="I12" s="121"/>
      <c r="J12" s="121"/>
      <c r="K12" s="122"/>
      <c r="L12" s="1"/>
    </row>
    <row r="13" spans="1:12" x14ac:dyDescent="0.25">
      <c r="A13" s="1"/>
      <c r="B13" s="124" t="s">
        <v>98</v>
      </c>
      <c r="C13" s="121"/>
      <c r="D13" s="121"/>
      <c r="E13" s="121"/>
      <c r="F13" s="121"/>
      <c r="G13" s="121"/>
      <c r="H13" s="121"/>
      <c r="I13" s="121"/>
      <c r="J13" s="121"/>
      <c r="K13" s="122"/>
      <c r="L13" s="1"/>
    </row>
    <row r="14" spans="1:12" x14ac:dyDescent="0.25">
      <c r="A14" s="1"/>
      <c r="B14" s="124" t="s">
        <v>99</v>
      </c>
      <c r="C14" s="121"/>
      <c r="D14" s="121"/>
      <c r="E14" s="121"/>
      <c r="F14" s="121"/>
      <c r="G14" s="121"/>
      <c r="H14" s="121"/>
      <c r="I14" s="121"/>
      <c r="J14" s="121"/>
      <c r="K14" s="122"/>
      <c r="L14" s="1"/>
    </row>
    <row r="15" spans="1:12" ht="6" customHeight="1" x14ac:dyDescent="0.25">
      <c r="A15" s="1"/>
      <c r="B15" s="120"/>
      <c r="C15" s="121"/>
      <c r="D15" s="121"/>
      <c r="E15" s="121"/>
      <c r="F15" s="121"/>
      <c r="G15" s="121"/>
      <c r="H15" s="121"/>
      <c r="I15" s="121"/>
      <c r="J15" s="121"/>
      <c r="K15" s="122"/>
      <c r="L15" s="1"/>
    </row>
    <row r="16" spans="1:12" ht="33" customHeight="1" x14ac:dyDescent="0.25">
      <c r="A16" s="1"/>
      <c r="B16" s="147" t="s">
        <v>100</v>
      </c>
      <c r="C16" s="148"/>
      <c r="D16" s="148"/>
      <c r="E16" s="148"/>
      <c r="F16" s="148"/>
      <c r="G16" s="148"/>
      <c r="H16" s="148"/>
      <c r="I16" s="148"/>
      <c r="J16" s="148"/>
      <c r="K16" s="149"/>
      <c r="L16" s="1"/>
    </row>
    <row r="17" spans="1:12" ht="21.75" customHeight="1" x14ac:dyDescent="0.25">
      <c r="A17" s="1"/>
      <c r="B17" s="127" t="s">
        <v>101</v>
      </c>
      <c r="C17" s="125"/>
      <c r="D17" s="125"/>
      <c r="E17" s="125"/>
      <c r="F17" s="125"/>
      <c r="G17" s="125"/>
      <c r="H17" s="125"/>
      <c r="I17" s="125"/>
      <c r="J17" s="125"/>
      <c r="K17" s="126"/>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c r="I19"/>
      <c r="J19" s="1"/>
      <c r="K19" s="1"/>
      <c r="L19" s="1"/>
    </row>
    <row r="20" spans="1:12" x14ac:dyDescent="0.25">
      <c r="A20" s="1"/>
      <c r="B20" s="1"/>
      <c r="C20" s="1"/>
      <c r="D20" s="1"/>
      <c r="E20" s="1"/>
      <c r="F20" s="1"/>
      <c r="G20" s="1"/>
      <c r="H20" s="1"/>
      <c r="I20"/>
      <c r="J20" s="1"/>
      <c r="K20" s="1"/>
      <c r="L20" s="1"/>
    </row>
    <row r="21" spans="1:12" x14ac:dyDescent="0.25">
      <c r="A21" s="1"/>
      <c r="B21" s="1"/>
      <c r="C21" s="1"/>
      <c r="D21" s="1"/>
      <c r="E21" s="1"/>
      <c r="F21" s="1"/>
      <c r="G21" s="1"/>
      <c r="H21" s="1"/>
      <c r="I21" s="1"/>
      <c r="J21" s="1"/>
      <c r="K21" s="1"/>
      <c r="L21" s="1"/>
    </row>
    <row r="22" spans="1:12" ht="27" customHeight="1" x14ac:dyDescent="0.25">
      <c r="A22" s="100" t="s">
        <v>65</v>
      </c>
      <c r="B22" s="98"/>
      <c r="C22" s="99"/>
      <c r="D22" s="99"/>
      <c r="E22" s="99"/>
      <c r="F22" s="99"/>
      <c r="G22" s="99"/>
      <c r="H22" s="99"/>
      <c r="I22" s="99"/>
      <c r="J22" s="99"/>
      <c r="K22" s="99"/>
      <c r="L22" s="99"/>
    </row>
    <row r="23" spans="1:12" x14ac:dyDescent="0.25">
      <c r="A23" s="1"/>
      <c r="B23" s="1"/>
      <c r="C23" s="1"/>
      <c r="D23" s="1"/>
      <c r="E23" s="1"/>
      <c r="F23" s="1"/>
      <c r="G23" s="1"/>
      <c r="H23" s="1"/>
      <c r="I23" s="1"/>
      <c r="J23" s="1"/>
      <c r="K23" s="1"/>
      <c r="L23" s="1"/>
    </row>
    <row r="24" spans="1:12" ht="13.5" thickBot="1" x14ac:dyDescent="0.35">
      <c r="A24" s="1"/>
      <c r="B24" s="109" t="s">
        <v>87</v>
      </c>
      <c r="I24" s="108"/>
      <c r="J24" s="108"/>
      <c r="K24" s="108"/>
      <c r="L24" s="108"/>
    </row>
    <row r="25" spans="1:12" ht="26.25" customHeight="1" x14ac:dyDescent="0.25">
      <c r="A25" s="1"/>
      <c r="B25" s="110"/>
      <c r="I25" s="108"/>
      <c r="J25" s="108"/>
      <c r="K25" s="108"/>
      <c r="L25" s="108"/>
    </row>
    <row r="26" spans="1:12" x14ac:dyDescent="0.25">
      <c r="A26" s="1"/>
      <c r="I26" s="108"/>
      <c r="J26" s="108"/>
      <c r="K26" s="108"/>
      <c r="L26" s="108"/>
    </row>
    <row r="27" spans="1:12" ht="13.5" thickBot="1" x14ac:dyDescent="0.35">
      <c r="A27" s="1"/>
      <c r="B27" s="109" t="s">
        <v>85</v>
      </c>
      <c r="I27" s="108"/>
      <c r="J27" s="108"/>
      <c r="K27" s="108"/>
      <c r="L27" s="108"/>
    </row>
    <row r="28" spans="1:12" ht="13" x14ac:dyDescent="0.25">
      <c r="A28" s="1"/>
      <c r="B28" s="111"/>
      <c r="I28" s="108"/>
      <c r="J28" s="108"/>
      <c r="K28" s="108"/>
      <c r="L28" s="108"/>
    </row>
    <row r="29" spans="1:12" x14ac:dyDescent="0.25">
      <c r="A29" s="1"/>
      <c r="I29" s="108"/>
      <c r="J29" s="108"/>
      <c r="K29" s="108"/>
      <c r="L29" s="108"/>
    </row>
    <row r="30" spans="1:12" ht="13.5" thickBot="1" x14ac:dyDescent="0.35">
      <c r="A30" s="1"/>
      <c r="B30" s="109" t="s">
        <v>86</v>
      </c>
      <c r="I30" s="108"/>
      <c r="J30" s="108"/>
      <c r="K30" s="108"/>
      <c r="L30" s="108"/>
    </row>
    <row r="31" spans="1:12" ht="26.25" customHeight="1" x14ac:dyDescent="0.25">
      <c r="A31" s="1"/>
      <c r="B31" s="110"/>
      <c r="I31" s="108"/>
      <c r="J31" s="108"/>
      <c r="K31" s="108"/>
      <c r="L31" s="108"/>
    </row>
    <row r="32" spans="1:12" x14ac:dyDescent="0.25">
      <c r="A32" s="1"/>
      <c r="I32" s="108"/>
      <c r="J32" s="108"/>
      <c r="K32" s="108"/>
      <c r="L32" s="108"/>
    </row>
    <row r="33" spans="1:12" x14ac:dyDescent="0.25">
      <c r="A33" s="1"/>
      <c r="I33" s="108"/>
      <c r="J33" s="108"/>
      <c r="K33" s="108"/>
      <c r="L33" s="108"/>
    </row>
    <row r="34" spans="1:12" x14ac:dyDescent="0.25">
      <c r="A34" s="1"/>
      <c r="B34" s="108"/>
      <c r="C34" s="108"/>
      <c r="D34" s="108"/>
      <c r="E34" s="108"/>
      <c r="F34" s="108"/>
      <c r="G34" s="108"/>
      <c r="H34" s="108"/>
      <c r="I34" s="108"/>
      <c r="J34" s="108"/>
      <c r="K34" s="108"/>
      <c r="L34" s="108"/>
    </row>
    <row r="35" spans="1:12" x14ac:dyDescent="0.25">
      <c r="A35" s="1"/>
      <c r="B35" s="108"/>
      <c r="C35" s="108"/>
      <c r="D35" s="108"/>
      <c r="E35" s="108"/>
      <c r="F35" s="108"/>
      <c r="G35" s="108"/>
      <c r="H35" s="108"/>
      <c r="I35" s="108"/>
      <c r="J35" s="108"/>
      <c r="K35" s="108"/>
      <c r="L35" s="108"/>
    </row>
    <row r="36" spans="1:12" x14ac:dyDescent="0.25">
      <c r="A36" s="1"/>
      <c r="B36" s="108"/>
      <c r="C36" s="108"/>
      <c r="D36" s="108"/>
      <c r="E36" s="108"/>
      <c r="F36" s="108"/>
      <c r="G36" s="108"/>
      <c r="H36" s="108"/>
      <c r="I36" s="108"/>
      <c r="J36" s="108"/>
      <c r="K36" s="108"/>
      <c r="L36" s="108"/>
    </row>
    <row r="37" spans="1:12" x14ac:dyDescent="0.25">
      <c r="A37" s="1"/>
      <c r="B37" s="108"/>
      <c r="C37" s="108"/>
      <c r="D37" s="108"/>
      <c r="E37" s="108"/>
      <c r="F37" s="108"/>
      <c r="G37" s="108"/>
      <c r="H37" s="108"/>
      <c r="I37" s="108"/>
      <c r="J37" s="108"/>
      <c r="K37" s="108"/>
      <c r="L37" s="108"/>
    </row>
    <row r="38" spans="1:12" x14ac:dyDescent="0.25">
      <c r="A38" s="1"/>
      <c r="B38" s="1"/>
      <c r="C38" s="1"/>
      <c r="D38" s="1"/>
      <c r="E38" s="1"/>
      <c r="F38" s="1"/>
      <c r="G38" s="1"/>
      <c r="H38" s="1"/>
      <c r="I38" s="1"/>
      <c r="J38" s="1"/>
      <c r="K38" s="1"/>
      <c r="L38" s="1"/>
    </row>
    <row r="39" spans="1:12" x14ac:dyDescent="0.25">
      <c r="A39" s="1"/>
      <c r="B39" s="103"/>
      <c r="C39" s="103"/>
      <c r="D39" s="104" t="str">
        <f>B95</f>
        <v>Définir sa stratégie énergétique</v>
      </c>
      <c r="E39" s="104" t="str">
        <f>B96</f>
        <v>Planifier sa démarche de management de l'énergie</v>
      </c>
      <c r="F39" s="104" t="str">
        <f>B97</f>
        <v>Mettre en œuvre sa démarche de management de l'énergie</v>
      </c>
      <c r="G39" s="104" t="str">
        <f>B98</f>
        <v>Mesurer et vérifier</v>
      </c>
      <c r="H39" s="104" t="str">
        <f>B99</f>
        <v>Amélioration continue</v>
      </c>
      <c r="I39" s="1"/>
      <c r="J39" s="1"/>
      <c r="K39" s="1"/>
      <c r="L39" s="1"/>
    </row>
    <row r="40" spans="1:12" x14ac:dyDescent="0.25">
      <c r="A40" s="1"/>
      <c r="B40" s="103" t="s">
        <v>32</v>
      </c>
      <c r="C40" s="103" t="s">
        <v>33</v>
      </c>
      <c r="D40" s="105">
        <f>1/3*100</f>
        <v>33.333333333333329</v>
      </c>
      <c r="E40" s="105"/>
      <c r="F40" s="105"/>
      <c r="G40" s="105"/>
      <c r="H40" s="105"/>
      <c r="I40" s="1"/>
      <c r="J40" s="1"/>
      <c r="K40" s="1"/>
      <c r="L40" s="1"/>
    </row>
    <row r="41" spans="1:12" x14ac:dyDescent="0.25">
      <c r="A41" s="1"/>
      <c r="B41" s="103"/>
      <c r="C41" s="103" t="s">
        <v>34</v>
      </c>
      <c r="D41" s="105">
        <f>1/3*100</f>
        <v>33.333333333333329</v>
      </c>
      <c r="E41" s="105"/>
      <c r="F41" s="105"/>
      <c r="G41" s="105"/>
      <c r="H41" s="105"/>
      <c r="I41" s="1"/>
      <c r="J41" s="1"/>
      <c r="K41" s="1"/>
      <c r="L41" s="1"/>
    </row>
    <row r="42" spans="1:12" x14ac:dyDescent="0.25">
      <c r="A42" s="1"/>
      <c r="B42" s="103"/>
      <c r="C42" s="103" t="s">
        <v>35</v>
      </c>
      <c r="D42" s="105">
        <f>1/3*100</f>
        <v>33.333333333333329</v>
      </c>
      <c r="E42" s="105"/>
      <c r="F42" s="105"/>
      <c r="G42" s="105"/>
      <c r="H42" s="105"/>
      <c r="I42" s="1"/>
      <c r="J42" s="1"/>
      <c r="K42" s="1"/>
      <c r="L42" s="1"/>
    </row>
    <row r="43" spans="1:12" x14ac:dyDescent="0.25">
      <c r="A43" s="1"/>
      <c r="B43" s="103"/>
      <c r="C43" s="103" t="s">
        <v>36</v>
      </c>
      <c r="D43" s="103">
        <v>100</v>
      </c>
      <c r="E43" s="103"/>
      <c r="F43" s="103"/>
      <c r="G43" s="103"/>
      <c r="H43" s="103"/>
      <c r="I43" s="1"/>
      <c r="J43" s="1"/>
      <c r="K43" s="1"/>
      <c r="L43" s="1"/>
    </row>
    <row r="44" spans="1:12" x14ac:dyDescent="0.25">
      <c r="A44" s="1"/>
      <c r="B44" s="103"/>
      <c r="C44" s="103"/>
      <c r="D44" s="106">
        <f>C95</f>
        <v>0</v>
      </c>
      <c r="E44" s="106">
        <f>C96</f>
        <v>0</v>
      </c>
      <c r="F44" s="106">
        <f>C97</f>
        <v>0</v>
      </c>
      <c r="G44" s="106">
        <f>C98</f>
        <v>0</v>
      </c>
      <c r="H44" s="106">
        <f>C99</f>
        <v>0</v>
      </c>
      <c r="I44" s="1"/>
      <c r="J44" s="1"/>
      <c r="K44" s="1"/>
      <c r="L44" s="1"/>
    </row>
    <row r="45" spans="1:12" x14ac:dyDescent="0.25">
      <c r="A45" s="1"/>
      <c r="B45" s="103" t="s">
        <v>37</v>
      </c>
      <c r="C45" s="103" t="s">
        <v>38</v>
      </c>
      <c r="D45" s="107">
        <f>IF(D44&lt;=50%,(100-D46)*D44,(100-D46/2)*D44)</f>
        <v>0</v>
      </c>
      <c r="E45" s="107">
        <f t="shared" ref="E45:H45" si="0">IF(E44&lt;=50%,(100-E46)*E44,(100-E46/2)*E44)</f>
        <v>0</v>
      </c>
      <c r="F45" s="107">
        <f t="shared" si="0"/>
        <v>0</v>
      </c>
      <c r="G45" s="107">
        <f t="shared" si="0"/>
        <v>0</v>
      </c>
      <c r="H45" s="107">
        <f t="shared" si="0"/>
        <v>0</v>
      </c>
      <c r="I45" s="1"/>
      <c r="J45" s="1"/>
      <c r="K45" s="1"/>
      <c r="L45" s="1"/>
    </row>
    <row r="46" spans="1:12" x14ac:dyDescent="0.25">
      <c r="A46" s="1"/>
      <c r="B46" s="103"/>
      <c r="C46" s="103" t="s">
        <v>39</v>
      </c>
      <c r="D46" s="103">
        <v>5</v>
      </c>
      <c r="E46" s="103">
        <v>5</v>
      </c>
      <c r="F46" s="103">
        <v>5</v>
      </c>
      <c r="G46" s="103">
        <v>5</v>
      </c>
      <c r="H46" s="103">
        <v>5</v>
      </c>
      <c r="I46" s="1"/>
      <c r="J46" s="1"/>
      <c r="K46" s="1"/>
      <c r="L46" s="1"/>
    </row>
    <row r="47" spans="1:12" x14ac:dyDescent="0.25">
      <c r="A47" s="1"/>
      <c r="B47" s="103"/>
      <c r="C47" s="103" t="s">
        <v>40</v>
      </c>
      <c r="D47" s="103">
        <f>D48-D45-D46</f>
        <v>95</v>
      </c>
      <c r="E47" s="103">
        <f t="shared" ref="E47:H47" si="1">E48-E45-E46</f>
        <v>95</v>
      </c>
      <c r="F47" s="103">
        <f t="shared" si="1"/>
        <v>95</v>
      </c>
      <c r="G47" s="103">
        <f t="shared" si="1"/>
        <v>95</v>
      </c>
      <c r="H47" s="103">
        <f t="shared" si="1"/>
        <v>95</v>
      </c>
      <c r="I47" s="1"/>
      <c r="J47" s="1"/>
      <c r="K47" s="1"/>
      <c r="L47" s="1"/>
    </row>
    <row r="48" spans="1:12" x14ac:dyDescent="0.25">
      <c r="A48" s="1"/>
      <c r="B48" s="103"/>
      <c r="C48" s="103" t="s">
        <v>36</v>
      </c>
      <c r="D48" s="103">
        <v>100</v>
      </c>
      <c r="E48" s="103">
        <v>100</v>
      </c>
      <c r="F48" s="103">
        <v>100</v>
      </c>
      <c r="G48" s="103">
        <v>100</v>
      </c>
      <c r="H48" s="103">
        <v>100</v>
      </c>
      <c r="I48" s="1"/>
      <c r="J48" s="1"/>
      <c r="K48" s="1"/>
      <c r="L48" s="1"/>
    </row>
    <row r="49" spans="1:12" x14ac:dyDescent="0.25"/>
    <row r="50" spans="1:12" x14ac:dyDescent="0.25"/>
    <row r="51" spans="1:12" x14ac:dyDescent="0.25">
      <c r="A51" s="1"/>
      <c r="B51" s="1"/>
      <c r="C51" s="1"/>
      <c r="D51" s="1"/>
      <c r="E51" s="1"/>
      <c r="F51" s="1"/>
      <c r="G51" s="1"/>
      <c r="H51" s="1"/>
      <c r="I51" s="1"/>
      <c r="J51" s="1"/>
      <c r="K51" s="1"/>
      <c r="L51" s="1"/>
    </row>
    <row r="52" spans="1:12" x14ac:dyDescent="0.25">
      <c r="A52" s="1"/>
      <c r="B52" s="1"/>
      <c r="C52" s="1"/>
      <c r="D52" s="1"/>
      <c r="E52" s="1"/>
      <c r="F52" s="1"/>
      <c r="G52" s="1"/>
      <c r="H52" s="1"/>
      <c r="I52" s="1"/>
      <c r="J52" s="1"/>
      <c r="K52" s="1"/>
      <c r="L52" s="1"/>
    </row>
    <row r="53" spans="1:12" x14ac:dyDescent="0.25">
      <c r="A53" s="1"/>
      <c r="B53" s="1"/>
      <c r="C53" s="1"/>
      <c r="D53" s="1"/>
      <c r="E53" s="1"/>
      <c r="F53" s="1"/>
      <c r="G53" s="1"/>
      <c r="H53" s="1"/>
      <c r="I53" s="1"/>
      <c r="J53" s="1"/>
      <c r="K53" s="1"/>
      <c r="L53" s="1"/>
    </row>
    <row r="54" spans="1:12" x14ac:dyDescent="0.25">
      <c r="A54" s="1"/>
      <c r="B54" s="1"/>
      <c r="C54" s="1"/>
      <c r="D54" s="1"/>
      <c r="E54" s="1"/>
      <c r="F54" s="1"/>
      <c r="G54" s="1"/>
      <c r="H54" s="1"/>
      <c r="I54" s="1"/>
      <c r="J54" s="1"/>
      <c r="K54" s="1"/>
      <c r="L54" s="1"/>
    </row>
    <row r="55" spans="1:12" x14ac:dyDescent="0.25">
      <c r="A55" s="1"/>
      <c r="B55" s="1"/>
      <c r="C55" s="1"/>
      <c r="D55" s="1"/>
      <c r="E55" s="1"/>
      <c r="F55" s="1"/>
      <c r="G55" s="1"/>
      <c r="H55" s="1"/>
      <c r="I55" s="1"/>
      <c r="J55" s="1"/>
      <c r="K55" s="1"/>
      <c r="L55" s="1"/>
    </row>
    <row r="56" spans="1:12" x14ac:dyDescent="0.25">
      <c r="A56" s="1"/>
      <c r="B56" s="1"/>
      <c r="C56" s="1"/>
      <c r="D56" s="1"/>
      <c r="E56" s="1"/>
      <c r="F56" s="1"/>
      <c r="G56" s="1"/>
      <c r="H56" s="1"/>
      <c r="I56" s="1"/>
      <c r="J56" s="1"/>
      <c r="K56" s="1"/>
      <c r="L56" s="1"/>
    </row>
    <row r="57" spans="1:12" x14ac:dyDescent="0.25">
      <c r="A57" s="1"/>
      <c r="B57" s="1"/>
      <c r="C57" s="1"/>
      <c r="D57" s="1"/>
      <c r="E57" s="1"/>
      <c r="F57" s="1"/>
      <c r="G57" s="1"/>
      <c r="H57" s="1"/>
      <c r="I57" s="1"/>
      <c r="J57" s="1"/>
      <c r="K57" s="1"/>
      <c r="L57" s="1"/>
    </row>
    <row r="58" spans="1:12" x14ac:dyDescent="0.25">
      <c r="A58" s="1"/>
      <c r="B58" s="1"/>
      <c r="C58" s="1"/>
      <c r="D58" s="1"/>
      <c r="E58" s="1"/>
      <c r="F58" s="1"/>
      <c r="G58" s="1"/>
      <c r="H58" s="1"/>
      <c r="I58" s="1"/>
      <c r="J58" s="1"/>
      <c r="K58" s="1"/>
      <c r="L58" s="1"/>
    </row>
    <row r="59" spans="1:12" x14ac:dyDescent="0.25">
      <c r="A59" s="1"/>
      <c r="B59" s="1"/>
      <c r="C59" s="1"/>
      <c r="D59" s="1"/>
      <c r="E59" s="1"/>
      <c r="F59" s="1"/>
      <c r="G59" s="1"/>
      <c r="H59" s="1"/>
      <c r="I59" s="1"/>
      <c r="J59" s="1"/>
      <c r="K59" s="1"/>
      <c r="L59" s="1"/>
    </row>
    <row r="60" spans="1:12" x14ac:dyDescent="0.25">
      <c r="A60" s="1"/>
      <c r="B60" s="1"/>
      <c r="C60" s="1"/>
      <c r="D60" s="1"/>
      <c r="E60" s="1"/>
      <c r="F60" s="1"/>
      <c r="G60" s="1"/>
      <c r="H60" s="1"/>
      <c r="I60" s="1"/>
      <c r="J60" s="1"/>
      <c r="K60" s="1"/>
      <c r="L60" s="1"/>
    </row>
    <row r="61" spans="1:12" x14ac:dyDescent="0.25">
      <c r="A61" s="1"/>
      <c r="B61" s="1"/>
      <c r="C61" s="1"/>
      <c r="D61" s="1"/>
      <c r="E61" s="1"/>
      <c r="F61" s="1"/>
      <c r="G61" s="1"/>
      <c r="H61" s="1"/>
      <c r="I61" s="1"/>
      <c r="J61" s="1"/>
      <c r="K61" s="1"/>
      <c r="L61" s="1"/>
    </row>
    <row r="62" spans="1:12" x14ac:dyDescent="0.25">
      <c r="A62" s="1"/>
      <c r="B62" s="1"/>
      <c r="C62" s="1"/>
      <c r="D62" s="1"/>
      <c r="E62" s="1"/>
      <c r="F62" s="1"/>
      <c r="G62" s="1"/>
      <c r="H62" s="1"/>
      <c r="I62" s="1"/>
      <c r="J62" s="1"/>
      <c r="K62" s="1"/>
      <c r="L62" s="1"/>
    </row>
    <row r="63" spans="1:12" x14ac:dyDescent="0.25">
      <c r="A63" s="1"/>
      <c r="B63" s="1"/>
      <c r="C63" s="1"/>
      <c r="D63" s="1"/>
      <c r="E63" s="1"/>
      <c r="F63" s="1"/>
      <c r="G63" s="1"/>
      <c r="H63" s="1"/>
      <c r="I63" s="1"/>
      <c r="J63" s="1"/>
      <c r="K63" s="1"/>
      <c r="L63" s="1"/>
    </row>
    <row r="64" spans="1:12" x14ac:dyDescent="0.25">
      <c r="A64" s="1"/>
      <c r="B64" s="1"/>
      <c r="C64" s="1"/>
      <c r="D64" s="1"/>
      <c r="E64" s="1"/>
      <c r="F64" s="1"/>
      <c r="G64" s="1"/>
      <c r="H64" s="1"/>
      <c r="I64" s="1"/>
      <c r="J64" s="1"/>
      <c r="K64" s="1"/>
      <c r="L64" s="1"/>
    </row>
    <row r="65" spans="1:12" x14ac:dyDescent="0.25">
      <c r="A65" s="1"/>
      <c r="B65" s="1"/>
      <c r="C65" s="1"/>
      <c r="D65" s="1"/>
      <c r="E65" s="1"/>
      <c r="F65" s="1"/>
      <c r="G65" s="1"/>
      <c r="H65" s="1"/>
      <c r="I65" s="1"/>
      <c r="J65" s="1"/>
      <c r="K65" s="1"/>
      <c r="L65" s="1"/>
    </row>
    <row r="66" spans="1:12" x14ac:dyDescent="0.25">
      <c r="A66" s="1"/>
      <c r="B66" s="1"/>
      <c r="C66" s="1"/>
      <c r="D66" s="1"/>
      <c r="E66" s="1"/>
      <c r="F66" s="1"/>
      <c r="G66" s="1"/>
      <c r="H66" s="1"/>
      <c r="I66" s="1"/>
      <c r="J66" s="1"/>
      <c r="K66" s="1"/>
      <c r="L66" s="1"/>
    </row>
    <row r="67" spans="1:12" x14ac:dyDescent="0.25">
      <c r="A67" s="1"/>
      <c r="B67" s="1"/>
      <c r="C67" s="1"/>
      <c r="D67" s="1"/>
      <c r="E67" s="1"/>
      <c r="F67" s="1"/>
      <c r="G67" s="1"/>
      <c r="H67" s="1"/>
      <c r="I67" s="1"/>
      <c r="J67" s="1"/>
      <c r="K67" s="1"/>
      <c r="L67" s="1"/>
    </row>
    <row r="68" spans="1:12" x14ac:dyDescent="0.25">
      <c r="A68" s="1"/>
      <c r="B68" s="1"/>
      <c r="C68" s="1"/>
      <c r="D68" s="1"/>
      <c r="E68" s="1"/>
      <c r="F68" s="1"/>
      <c r="G68" s="1"/>
      <c r="H68" s="1"/>
      <c r="I68" s="1"/>
      <c r="J68" s="1"/>
      <c r="K68" s="1"/>
      <c r="L68" s="1"/>
    </row>
    <row r="69" spans="1:12" x14ac:dyDescent="0.25">
      <c r="A69" s="1"/>
      <c r="B69" s="1"/>
      <c r="C69" s="1"/>
      <c r="D69" s="1"/>
      <c r="E69" s="1"/>
      <c r="F69" s="1"/>
      <c r="G69" s="1"/>
      <c r="H69" s="1"/>
      <c r="I69" s="1"/>
      <c r="J69" s="1"/>
      <c r="K69" s="1"/>
      <c r="L69" s="1"/>
    </row>
    <row r="70" spans="1:12" x14ac:dyDescent="0.25">
      <c r="A70" s="1"/>
      <c r="B70" s="1"/>
      <c r="C70" s="1"/>
      <c r="D70" s="1"/>
      <c r="E70" s="1"/>
      <c r="F70" s="1"/>
      <c r="G70" s="1"/>
      <c r="H70" s="1"/>
      <c r="I70" s="1"/>
      <c r="J70" s="1"/>
      <c r="K70" s="1"/>
      <c r="L70" s="1"/>
    </row>
    <row r="71" spans="1:12" x14ac:dyDescent="0.25">
      <c r="A71" s="1"/>
      <c r="B71" s="1"/>
      <c r="C71" s="1"/>
      <c r="D71" s="1"/>
      <c r="E71" s="1"/>
      <c r="F71" s="1"/>
      <c r="G71" s="1"/>
      <c r="H71" s="1"/>
      <c r="I71" s="1"/>
      <c r="J71" s="1"/>
      <c r="K71" s="1"/>
      <c r="L71" s="1"/>
    </row>
    <row r="72" spans="1:12" x14ac:dyDescent="0.25">
      <c r="A72" s="1"/>
      <c r="B72" s="1"/>
      <c r="C72" s="1"/>
      <c r="D72" s="1"/>
      <c r="E72" s="1"/>
      <c r="F72" s="1"/>
      <c r="G72" s="1"/>
      <c r="H72" s="1"/>
      <c r="I72" s="1"/>
      <c r="J72" s="1"/>
      <c r="K72" s="1"/>
      <c r="L72" s="1"/>
    </row>
    <row r="73" spans="1:12" x14ac:dyDescent="0.25">
      <c r="A73" s="1"/>
      <c r="B73" s="1"/>
      <c r="C73" s="1"/>
      <c r="D73" s="1"/>
      <c r="E73" s="1"/>
      <c r="F73" s="1"/>
      <c r="G73" s="1"/>
      <c r="H73" s="1"/>
      <c r="I73" s="1"/>
      <c r="J73" s="1"/>
      <c r="K73" s="1"/>
      <c r="L73" s="1"/>
    </row>
    <row r="74" spans="1:12" x14ac:dyDescent="0.25">
      <c r="A74" s="1"/>
      <c r="B74" s="1"/>
      <c r="C74" s="1"/>
      <c r="D74" s="1"/>
      <c r="E74" s="1"/>
      <c r="F74" s="1"/>
      <c r="G74" s="1"/>
      <c r="H74" s="1"/>
      <c r="I74" s="1"/>
      <c r="J74" s="1"/>
      <c r="K74" s="1"/>
      <c r="L74" s="1"/>
    </row>
    <row r="75" spans="1:12" x14ac:dyDescent="0.25">
      <c r="A75" s="1"/>
      <c r="B75" s="1"/>
      <c r="C75" s="1"/>
      <c r="D75" s="1"/>
      <c r="E75" s="1"/>
      <c r="F75" s="1"/>
      <c r="G75" s="1"/>
      <c r="H75" s="1"/>
      <c r="I75" s="1"/>
      <c r="J75" s="1"/>
      <c r="K75" s="1"/>
      <c r="L75" s="1"/>
    </row>
    <row r="76" spans="1:12" x14ac:dyDescent="0.25">
      <c r="A76" s="1"/>
      <c r="B76" s="1"/>
      <c r="C76" s="1"/>
      <c r="D76" s="1"/>
      <c r="E76" s="1"/>
      <c r="F76" s="1"/>
      <c r="G76" s="1"/>
      <c r="H76" s="1"/>
      <c r="I76" s="1"/>
      <c r="J76" s="1"/>
      <c r="K76" s="1"/>
      <c r="L76" s="1"/>
    </row>
    <row r="77" spans="1:12" x14ac:dyDescent="0.25">
      <c r="A77" s="1"/>
      <c r="B77" s="1"/>
      <c r="C77" s="1"/>
      <c r="D77" s="1"/>
      <c r="E77" s="1"/>
      <c r="F77" s="1"/>
      <c r="G77" s="1"/>
      <c r="H77" s="1"/>
      <c r="I77" s="1"/>
      <c r="J77" s="1"/>
      <c r="K77" s="1"/>
      <c r="L77" s="1"/>
    </row>
    <row r="78" spans="1:12" hidden="1" x14ac:dyDescent="0.25">
      <c r="A78" s="1"/>
      <c r="B78" s="1"/>
      <c r="C78" s="1"/>
      <c r="D78" s="1"/>
      <c r="E78" s="1"/>
      <c r="F78" s="1"/>
      <c r="G78" s="1"/>
      <c r="H78" s="1"/>
      <c r="I78" s="1"/>
      <c r="J78" s="1"/>
      <c r="K78" s="1"/>
      <c r="L78" s="1"/>
    </row>
    <row r="79" spans="1:12" hidden="1" x14ac:dyDescent="0.25">
      <c r="A79" s="1"/>
      <c r="B79" s="1"/>
      <c r="C79" s="1"/>
      <c r="D79" s="1"/>
      <c r="E79" s="1"/>
      <c r="F79" s="1"/>
      <c r="G79" s="1"/>
      <c r="H79" s="1"/>
      <c r="I79" s="1"/>
      <c r="J79" s="1"/>
      <c r="K79" s="1"/>
      <c r="L79" s="1"/>
    </row>
    <row r="80" spans="1:12" ht="14.5" hidden="1" x14ac:dyDescent="0.25">
      <c r="A80" s="1"/>
      <c r="B80" s="92" t="s">
        <v>9</v>
      </c>
      <c r="C80" s="1" t="str">
        <f>'Check list'!E7</f>
        <v>Politique énergétique</v>
      </c>
      <c r="D80" s="93">
        <f>'Check list'!E19</f>
        <v>0</v>
      </c>
      <c r="E80" s="1">
        <v>15</v>
      </c>
      <c r="F80" s="1"/>
      <c r="I80" s="1"/>
      <c r="J80" s="1"/>
      <c r="K80" s="1"/>
      <c r="L80" s="1"/>
    </row>
    <row r="81" spans="1:12" ht="14.5" hidden="1" x14ac:dyDescent="0.25">
      <c r="A81" s="1"/>
      <c r="B81" s="92" t="s">
        <v>9</v>
      </c>
      <c r="C81" s="1" t="str">
        <f>'Check list'!E22</f>
        <v>Organisation énergie</v>
      </c>
      <c r="D81" s="93">
        <f>'Check list'!E34</f>
        <v>0</v>
      </c>
      <c r="E81" s="1"/>
      <c r="F81" s="1"/>
      <c r="I81" s="1"/>
      <c r="J81" s="1"/>
      <c r="K81" s="1"/>
      <c r="L81" s="1"/>
    </row>
    <row r="82" spans="1:12" ht="14.5" hidden="1" x14ac:dyDescent="0.25">
      <c r="A82" s="1"/>
      <c r="B82" s="94" t="s">
        <v>7</v>
      </c>
      <c r="C82" s="1" t="str">
        <f>'Check list'!E42</f>
        <v>Respect de la réglementation</v>
      </c>
      <c r="D82" s="93">
        <f>'Check list'!E50</f>
        <v>0</v>
      </c>
      <c r="E82" s="1">
        <v>30</v>
      </c>
      <c r="F82" s="1"/>
      <c r="I82" s="1"/>
      <c r="J82" s="1"/>
      <c r="K82" s="1"/>
      <c r="L82" s="1"/>
    </row>
    <row r="83" spans="1:12" ht="14.5" hidden="1" x14ac:dyDescent="0.25">
      <c r="A83" s="1"/>
      <c r="B83" s="94" t="s">
        <v>7</v>
      </c>
      <c r="C83" s="1" t="str">
        <f>'Check list'!E53</f>
        <v>Connaitre et analyser ses consommations d'énergie</v>
      </c>
      <c r="D83" s="93">
        <f>'Check list'!E67</f>
        <v>0</v>
      </c>
      <c r="E83" s="1"/>
      <c r="F83" s="1"/>
      <c r="I83" s="1"/>
      <c r="J83" s="1"/>
      <c r="K83" s="1"/>
      <c r="L83" s="1"/>
    </row>
    <row r="84" spans="1:12" hidden="1" x14ac:dyDescent="0.25">
      <c r="A84" s="1"/>
      <c r="B84" s="1">
        <v>1</v>
      </c>
      <c r="C84" s="1" t="str">
        <f>'Check list'!E70</f>
        <v>Définir un plan d'actions</v>
      </c>
      <c r="D84" s="93">
        <f>'Check list'!E75</f>
        <v>0</v>
      </c>
      <c r="E84" s="1"/>
      <c r="F84" s="1"/>
      <c r="I84" s="1"/>
      <c r="J84" s="1"/>
      <c r="K84" s="1"/>
      <c r="L84" s="1"/>
    </row>
    <row r="85" spans="1:12" hidden="1" x14ac:dyDescent="0.25">
      <c r="A85" s="1"/>
      <c r="B85" s="1" t="s">
        <v>8</v>
      </c>
      <c r="C85" s="1" t="str">
        <f>'Check list'!E83</f>
        <v>Compétences et sensibilisation</v>
      </c>
      <c r="D85" s="93">
        <f>'Check list'!E92</f>
        <v>0</v>
      </c>
      <c r="E85" s="1">
        <v>40</v>
      </c>
      <c r="F85" s="1"/>
      <c r="G85" s="1"/>
      <c r="H85" s="1"/>
      <c r="I85" s="1"/>
      <c r="J85" s="1"/>
      <c r="K85" s="1"/>
      <c r="L85" s="1"/>
    </row>
    <row r="86" spans="1:12" hidden="1" x14ac:dyDescent="0.25">
      <c r="A86" s="1"/>
      <c r="B86" s="1" t="s">
        <v>8</v>
      </c>
      <c r="C86" s="1" t="str">
        <f>'Check list'!E95</f>
        <v>Communication</v>
      </c>
      <c r="D86" s="93">
        <f>'Check list'!E100</f>
        <v>0</v>
      </c>
      <c r="E86" s="1"/>
      <c r="F86" s="1"/>
      <c r="G86" s="1"/>
      <c r="H86" s="1"/>
      <c r="I86" s="1"/>
      <c r="J86" s="1"/>
      <c r="K86" s="1"/>
      <c r="L86" s="1"/>
    </row>
    <row r="87" spans="1:12" hidden="1" x14ac:dyDescent="0.25">
      <c r="A87" s="1"/>
      <c r="B87" s="1">
        <v>1</v>
      </c>
      <c r="C87" s="1" t="str">
        <f>'Check list'!E103</f>
        <v>Procédures opérationnelles</v>
      </c>
      <c r="D87" s="93">
        <f>'Check list'!E110</f>
        <v>0</v>
      </c>
      <c r="E87" s="1"/>
      <c r="F87" s="1"/>
      <c r="G87" s="1"/>
      <c r="H87" s="1"/>
      <c r="I87" s="1"/>
      <c r="J87" s="1"/>
      <c r="K87" s="1"/>
      <c r="L87" s="1"/>
    </row>
    <row r="88" spans="1:12" hidden="1" x14ac:dyDescent="0.25">
      <c r="A88" s="1"/>
      <c r="B88" s="1">
        <v>1</v>
      </c>
      <c r="C88" s="1" t="str">
        <f>'Check list'!E113</f>
        <v>Achats, conception et investissements</v>
      </c>
      <c r="D88" s="93">
        <f>'Check list'!E125</f>
        <v>0</v>
      </c>
      <c r="E88" s="1"/>
      <c r="F88" s="1"/>
      <c r="G88" s="1"/>
      <c r="H88" s="1"/>
      <c r="I88" s="1"/>
      <c r="J88" s="1"/>
      <c r="K88" s="1"/>
      <c r="L88" s="1"/>
    </row>
    <row r="89" spans="1:12" hidden="1" x14ac:dyDescent="0.25">
      <c r="A89" s="1"/>
      <c r="B89" s="1" t="s">
        <v>12</v>
      </c>
      <c r="C89" s="1" t="str">
        <f>'Check list'!E133</f>
        <v>Mesure, suivi et analyse des consommations</v>
      </c>
      <c r="D89" s="93">
        <f>'Check list'!E141</f>
        <v>0</v>
      </c>
      <c r="E89" s="1">
        <v>20</v>
      </c>
      <c r="F89" s="1"/>
      <c r="G89" s="1"/>
      <c r="H89" s="1"/>
      <c r="I89" s="1"/>
      <c r="J89" s="1"/>
      <c r="K89" s="1"/>
      <c r="L89" s="1"/>
    </row>
    <row r="90" spans="1:12" hidden="1" x14ac:dyDescent="0.25">
      <c r="A90" s="1"/>
      <c r="B90" s="1" t="s">
        <v>12</v>
      </c>
      <c r="C90" s="1" t="str">
        <f>'Check list'!E144</f>
        <v>Vérifier l'atteinte de ses objectifs</v>
      </c>
      <c r="D90" s="93">
        <f>'Check list'!E149</f>
        <v>0</v>
      </c>
      <c r="E90" s="1"/>
      <c r="F90" s="1"/>
      <c r="G90" s="1"/>
      <c r="H90" s="1"/>
      <c r="I90" s="1"/>
      <c r="J90" s="1"/>
      <c r="K90" s="1"/>
      <c r="L90" s="1"/>
    </row>
    <row r="91" spans="1:12" hidden="1" x14ac:dyDescent="0.25">
      <c r="A91" s="1"/>
      <c r="B91" s="1" t="s">
        <v>25</v>
      </c>
      <c r="C91" s="1" t="s">
        <v>2</v>
      </c>
      <c r="D91" s="93">
        <f>'Check list'!E161</f>
        <v>0</v>
      </c>
      <c r="E91" s="1">
        <v>10</v>
      </c>
      <c r="F91" s="1"/>
      <c r="G91" s="1"/>
      <c r="H91" s="1"/>
      <c r="I91" s="1"/>
      <c r="J91" s="1"/>
      <c r="K91" s="1"/>
      <c r="L91" s="1"/>
    </row>
    <row r="92" spans="1:12" hidden="1" x14ac:dyDescent="0.25">
      <c r="A92" s="1"/>
      <c r="B92" s="1" t="s">
        <v>25</v>
      </c>
      <c r="C92" s="1"/>
      <c r="D92" s="1"/>
      <c r="E92" s="1">
        <v>5</v>
      </c>
      <c r="F92" s="1"/>
      <c r="G92" s="1"/>
      <c r="H92" s="1"/>
      <c r="I92" s="1"/>
      <c r="J92" s="1"/>
      <c r="K92" s="1"/>
      <c r="L92" s="1"/>
    </row>
    <row r="93" spans="1:12" hidden="1" x14ac:dyDescent="0.25">
      <c r="A93" s="1"/>
      <c r="B93" s="1"/>
      <c r="C93" s="1"/>
      <c r="D93" s="1"/>
      <c r="E93" s="1"/>
      <c r="F93" s="1"/>
      <c r="G93" s="1"/>
      <c r="H93" s="1"/>
      <c r="I93" s="1"/>
      <c r="J93" s="1"/>
      <c r="K93" s="1"/>
      <c r="L93" s="1"/>
    </row>
    <row r="94" spans="1:12" hidden="1" x14ac:dyDescent="0.25">
      <c r="A94" s="1"/>
      <c r="B94" s="1"/>
      <c r="C94" s="1"/>
      <c r="D94" s="1"/>
      <c r="E94" s="1"/>
      <c r="F94" s="1"/>
      <c r="G94" s="1"/>
      <c r="H94" s="1"/>
      <c r="I94" s="1"/>
      <c r="J94" s="1"/>
      <c r="K94" s="1"/>
      <c r="L94" s="1"/>
    </row>
    <row r="95" spans="1:12" hidden="1" x14ac:dyDescent="0.25">
      <c r="B95" s="1" t="s">
        <v>28</v>
      </c>
      <c r="C95" s="96">
        <f>(D80+D81)/2</f>
        <v>0</v>
      </c>
    </row>
    <row r="96" spans="1:12" hidden="1" x14ac:dyDescent="0.25">
      <c r="B96" s="1" t="s">
        <v>29</v>
      </c>
      <c r="C96" s="96">
        <f>(D82+D83+D84)/3</f>
        <v>0</v>
      </c>
    </row>
    <row r="97" spans="2:11" hidden="1" x14ac:dyDescent="0.25">
      <c r="B97" s="1" t="s">
        <v>30</v>
      </c>
      <c r="C97" s="96">
        <f>(D85+D86+D87+D88)/4</f>
        <v>0</v>
      </c>
    </row>
    <row r="98" spans="2:11" hidden="1" x14ac:dyDescent="0.25">
      <c r="B98" s="1" t="s">
        <v>31</v>
      </c>
      <c r="C98" s="96">
        <f>(D89+D90)/2</f>
        <v>0</v>
      </c>
    </row>
    <row r="99" spans="2:11" hidden="1" x14ac:dyDescent="0.25">
      <c r="B99" s="1" t="s">
        <v>2</v>
      </c>
      <c r="C99" s="93">
        <f>D91</f>
        <v>0</v>
      </c>
    </row>
    <row r="100" spans="2:11" hidden="1" x14ac:dyDescent="0.25"/>
    <row r="101" spans="2:11" hidden="1" x14ac:dyDescent="0.25"/>
    <row r="102" spans="2:11" hidden="1" x14ac:dyDescent="0.25"/>
    <row r="103" spans="2:11" ht="13.5" thickBot="1" x14ac:dyDescent="0.35">
      <c r="B103" s="128" t="s">
        <v>103</v>
      </c>
    </row>
    <row r="104" spans="2:11" x14ac:dyDescent="0.25">
      <c r="B104" s="135"/>
      <c r="C104" s="136"/>
      <c r="D104" s="136"/>
      <c r="E104" s="136"/>
      <c r="F104" s="136"/>
      <c r="G104" s="136"/>
      <c r="H104" s="136"/>
      <c r="I104" s="136"/>
      <c r="J104" s="136"/>
      <c r="K104" s="137"/>
    </row>
    <row r="105" spans="2:11" x14ac:dyDescent="0.25">
      <c r="B105" s="138"/>
      <c r="C105" s="139"/>
      <c r="D105" s="139"/>
      <c r="E105" s="139"/>
      <c r="F105" s="139"/>
      <c r="G105" s="139"/>
      <c r="H105" s="139"/>
      <c r="I105" s="139"/>
      <c r="J105" s="139"/>
      <c r="K105" s="140"/>
    </row>
    <row r="106" spans="2:11" x14ac:dyDescent="0.25">
      <c r="B106" s="138"/>
      <c r="C106" s="139"/>
      <c r="D106" s="139"/>
      <c r="E106" s="139"/>
      <c r="F106" s="139"/>
      <c r="G106" s="139"/>
      <c r="H106" s="139"/>
      <c r="I106" s="139"/>
      <c r="J106" s="139"/>
      <c r="K106" s="140"/>
    </row>
    <row r="107" spans="2:11" x14ac:dyDescent="0.25">
      <c r="B107" s="138"/>
      <c r="C107" s="139"/>
      <c r="D107" s="139"/>
      <c r="E107" s="139"/>
      <c r="F107" s="139"/>
      <c r="G107" s="139"/>
      <c r="H107" s="139"/>
      <c r="I107" s="139"/>
      <c r="J107" s="139"/>
      <c r="K107" s="140"/>
    </row>
    <row r="108" spans="2:11" x14ac:dyDescent="0.25">
      <c r="B108" s="138"/>
      <c r="C108" s="139"/>
      <c r="D108" s="139"/>
      <c r="E108" s="139"/>
      <c r="F108" s="139"/>
      <c r="G108" s="139"/>
      <c r="H108" s="139"/>
      <c r="I108" s="139"/>
      <c r="J108" s="139"/>
      <c r="K108" s="140"/>
    </row>
    <row r="109" spans="2:11" x14ac:dyDescent="0.25">
      <c r="B109" s="138"/>
      <c r="C109" s="139"/>
      <c r="D109" s="139"/>
      <c r="E109" s="139"/>
      <c r="F109" s="139"/>
      <c r="G109" s="139"/>
      <c r="H109" s="139"/>
      <c r="I109" s="139"/>
      <c r="J109" s="139"/>
      <c r="K109" s="140"/>
    </row>
    <row r="110" spans="2:11" x14ac:dyDescent="0.25">
      <c r="B110" s="138"/>
      <c r="C110" s="139"/>
      <c r="D110" s="139"/>
      <c r="E110" s="139"/>
      <c r="F110" s="139"/>
      <c r="G110" s="139"/>
      <c r="H110" s="139"/>
      <c r="I110" s="139"/>
      <c r="J110" s="139"/>
      <c r="K110" s="140"/>
    </row>
    <row r="111" spans="2:11" x14ac:dyDescent="0.25">
      <c r="B111" s="141"/>
      <c r="C111" s="142"/>
      <c r="D111" s="142"/>
      <c r="E111" s="142"/>
      <c r="F111" s="142"/>
      <c r="G111" s="142"/>
      <c r="H111" s="142"/>
      <c r="I111" s="142"/>
      <c r="J111" s="142"/>
      <c r="K111" s="143"/>
    </row>
    <row r="112" spans="2:11" x14ac:dyDescent="0.25"/>
    <row r="113" x14ac:dyDescent="0.25"/>
  </sheetData>
  <sheetProtection sheet="1" objects="1" scenarios="1"/>
  <protectedRanges>
    <protectedRange sqref="B25 B28 B31 B104" name="Plage1"/>
  </protectedRanges>
  <mergeCells count="5">
    <mergeCell ref="B104:K111"/>
    <mergeCell ref="B4:K4"/>
    <mergeCell ref="B16:K16"/>
    <mergeCell ref="B2:K2"/>
    <mergeCell ref="B11:K11"/>
  </mergeCells>
  <pageMargins left="0.25" right="0.25" top="0.75" bottom="0.75" header="0.3" footer="0.3"/>
  <pageSetup paperSize="9" scale="6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L166"/>
  <sheetViews>
    <sheetView showGridLines="0" showRowColHeaders="0" tabSelected="1" topLeftCell="B1" zoomScale="115" zoomScaleNormal="115" workbookViewId="0">
      <pane ySplit="1" topLeftCell="A2" activePane="bottomLeft" state="frozen"/>
      <selection pane="bottomLeft" activeCell="G7" sqref="G7"/>
    </sheetView>
  </sheetViews>
  <sheetFormatPr baseColWidth="10" defaultColWidth="0" defaultRowHeight="12.5" zeroHeight="1" x14ac:dyDescent="0.25"/>
  <cols>
    <col min="1" max="1" width="11.453125" style="3" hidden="1" customWidth="1"/>
    <col min="2" max="2" width="2" style="3" customWidth="1"/>
    <col min="3" max="3" width="2.7265625" style="3" customWidth="1"/>
    <col min="4" max="4" width="2.453125" style="3" customWidth="1"/>
    <col min="5" max="5" width="0.453125" style="3" customWidth="1"/>
    <col min="6" max="6" width="14.54296875" style="3" customWidth="1"/>
    <col min="7" max="7" width="74.1796875" style="3" customWidth="1"/>
    <col min="8" max="8" width="2.81640625" style="3" customWidth="1"/>
    <col min="9" max="9" width="3.54296875" style="3" customWidth="1"/>
    <col min="10" max="10" width="40.26953125" style="3" customWidth="1"/>
    <col min="11" max="11" width="4.26953125" style="3" customWidth="1"/>
    <col min="12" max="12" width="1.81640625" style="3" customWidth="1"/>
    <col min="13" max="16384" width="11.453125" style="3" hidden="1"/>
  </cols>
  <sheetData>
    <row r="1" spans="3:11" ht="46.5" customHeight="1" x14ac:dyDescent="0.25"/>
    <row r="2" spans="3:11" x14ac:dyDescent="0.25"/>
    <row r="3" spans="3:11" ht="14" x14ac:dyDescent="0.3">
      <c r="G3" s="91" t="s">
        <v>41</v>
      </c>
    </row>
    <row r="4" spans="3:11" ht="13" thickBot="1" x14ac:dyDescent="0.3"/>
    <row r="5" spans="3:11" ht="24" customHeight="1" x14ac:dyDescent="0.25">
      <c r="C5" s="28"/>
      <c r="D5" s="29" t="s">
        <v>9</v>
      </c>
      <c r="E5" s="30"/>
      <c r="F5" s="30"/>
      <c r="G5" s="30"/>
      <c r="H5" s="30"/>
      <c r="I5" s="30"/>
      <c r="J5" s="30"/>
      <c r="K5" s="31"/>
    </row>
    <row r="6" spans="3:11" x14ac:dyDescent="0.25">
      <c r="C6" s="32"/>
      <c r="D6" s="14"/>
      <c r="E6" s="14"/>
      <c r="F6" s="14"/>
      <c r="G6" s="14"/>
      <c r="H6" s="14"/>
      <c r="I6" s="14"/>
      <c r="J6" s="14"/>
      <c r="K6" s="33"/>
    </row>
    <row r="7" spans="3:11" s="51" customFormat="1" ht="20.25" customHeight="1" x14ac:dyDescent="0.25">
      <c r="C7" s="48"/>
      <c r="D7" s="55"/>
      <c r="E7" s="55" t="s">
        <v>0</v>
      </c>
      <c r="F7" s="49"/>
      <c r="G7" s="49"/>
      <c r="H7" s="49"/>
      <c r="I7" s="49"/>
      <c r="J7" s="112" t="s">
        <v>114</v>
      </c>
      <c r="K7" s="50"/>
    </row>
    <row r="8" spans="3:11" ht="13" thickBot="1" x14ac:dyDescent="0.3">
      <c r="C8" s="32"/>
      <c r="D8" s="11"/>
      <c r="E8" s="12"/>
      <c r="F8" s="12"/>
      <c r="G8" s="12"/>
      <c r="H8" s="13"/>
      <c r="I8" s="14"/>
      <c r="J8" s="14"/>
      <c r="K8" s="33"/>
    </row>
    <row r="9" spans="3:11" ht="27" customHeight="1" x14ac:dyDescent="0.25">
      <c r="C9" s="32"/>
      <c r="D9" s="4"/>
      <c r="E9" s="84">
        <f>VLOOKUP(F9,point,2,FALSE)</f>
        <v>-0.5</v>
      </c>
      <c r="F9" s="15" t="s">
        <v>5</v>
      </c>
      <c r="G9" s="16" t="s">
        <v>42</v>
      </c>
      <c r="H9" s="6"/>
      <c r="I9" s="14"/>
      <c r="J9" s="130" t="s">
        <v>106</v>
      </c>
      <c r="K9" s="33"/>
    </row>
    <row r="10" spans="3:11" ht="5.25" customHeight="1" x14ac:dyDescent="0.25">
      <c r="C10" s="32"/>
      <c r="D10" s="4"/>
      <c r="E10" s="84"/>
      <c r="F10" s="5"/>
      <c r="G10" s="5"/>
      <c r="H10" s="6"/>
      <c r="I10" s="14"/>
      <c r="J10" s="14"/>
      <c r="K10" s="33"/>
    </row>
    <row r="11" spans="3:11" ht="13.5" thickBot="1" x14ac:dyDescent="0.35">
      <c r="C11" s="32"/>
      <c r="D11" s="4"/>
      <c r="E11" s="84"/>
      <c r="F11" s="7"/>
      <c r="G11" s="87" t="s">
        <v>11</v>
      </c>
      <c r="H11" s="6"/>
      <c r="I11" s="14"/>
      <c r="J11" s="14"/>
      <c r="K11" s="33"/>
    </row>
    <row r="12" spans="3:11" ht="29.25" customHeight="1" x14ac:dyDescent="0.25">
      <c r="C12" s="32"/>
      <c r="D12" s="4"/>
      <c r="E12" s="84">
        <f>VLOOKUP(F12,point,2,FALSE)</f>
        <v>-0.5</v>
      </c>
      <c r="F12" s="129" t="s">
        <v>5</v>
      </c>
      <c r="G12" s="16" t="s">
        <v>43</v>
      </c>
      <c r="H12" s="6"/>
      <c r="I12" s="14"/>
      <c r="J12" s="131" t="s">
        <v>107</v>
      </c>
      <c r="K12" s="33"/>
    </row>
    <row r="13" spans="3:11" ht="5.25" customHeight="1" thickBot="1" x14ac:dyDescent="0.3">
      <c r="C13" s="32"/>
      <c r="D13" s="4"/>
      <c r="E13" s="84"/>
      <c r="F13" s="9"/>
      <c r="G13" s="9"/>
      <c r="H13" s="6"/>
      <c r="I13" s="14"/>
      <c r="J13" s="14"/>
      <c r="K13" s="33"/>
    </row>
    <row r="14" spans="3:11" ht="46.5" customHeight="1" x14ac:dyDescent="0.25">
      <c r="C14" s="32"/>
      <c r="D14" s="4"/>
      <c r="E14" s="84">
        <f>VLOOKUP(F14,point,2,FALSE)</f>
        <v>-0.5</v>
      </c>
      <c r="F14" s="129" t="s">
        <v>5</v>
      </c>
      <c r="G14" s="16" t="s">
        <v>44</v>
      </c>
      <c r="H14" s="6"/>
      <c r="I14" s="14"/>
      <c r="J14" s="95"/>
      <c r="K14" s="33"/>
    </row>
    <row r="15" spans="3:11" ht="5.25" customHeight="1" thickBot="1" x14ac:dyDescent="0.3">
      <c r="C15" s="32"/>
      <c r="D15" s="4"/>
      <c r="E15" s="84"/>
      <c r="F15" s="9"/>
      <c r="G15" s="9"/>
      <c r="H15" s="6"/>
      <c r="I15" s="14"/>
      <c r="J15" s="14"/>
      <c r="K15" s="33"/>
    </row>
    <row r="16" spans="3:11" ht="35.25" customHeight="1" x14ac:dyDescent="0.25">
      <c r="C16" s="32"/>
      <c r="D16" s="4"/>
      <c r="E16" s="84">
        <f>VLOOKUP(F16,point,2,FALSE)</f>
        <v>-0.5</v>
      </c>
      <c r="F16" s="129" t="s">
        <v>5</v>
      </c>
      <c r="G16" s="16" t="s">
        <v>45</v>
      </c>
      <c r="H16" s="6"/>
      <c r="I16" s="14"/>
      <c r="J16" s="132"/>
      <c r="K16" s="33"/>
    </row>
    <row r="17" spans="3:11" ht="5.25" customHeight="1" thickBot="1" x14ac:dyDescent="0.3">
      <c r="C17" s="32"/>
      <c r="D17" s="4"/>
      <c r="E17" s="84"/>
      <c r="F17" s="9"/>
      <c r="G17" s="9"/>
      <c r="H17" s="6"/>
      <c r="I17" s="14"/>
      <c r="J17" s="14"/>
      <c r="K17" s="33"/>
    </row>
    <row r="18" spans="3:11" ht="27" customHeight="1" x14ac:dyDescent="0.25">
      <c r="C18" s="32"/>
      <c r="D18" s="4"/>
      <c r="E18" s="84">
        <f>VLOOKUP(F18,point,2,FALSE)</f>
        <v>-0.5</v>
      </c>
      <c r="F18" s="129" t="s">
        <v>5</v>
      </c>
      <c r="G18" s="16" t="s">
        <v>46</v>
      </c>
      <c r="H18" s="6"/>
      <c r="I18" s="14"/>
      <c r="J18" s="14"/>
      <c r="K18" s="33"/>
    </row>
    <row r="19" spans="3:11" ht="1.5" customHeight="1" x14ac:dyDescent="0.25">
      <c r="C19" s="32"/>
      <c r="D19" s="4"/>
      <c r="E19" s="85">
        <f>SUMIF(E9:E18,"&gt;0")/F19</f>
        <v>0</v>
      </c>
      <c r="F19" s="86">
        <f>COUNTIF(E9:E18,"&gt;-1")*2</f>
        <v>10</v>
      </c>
      <c r="G19" s="5"/>
      <c r="H19" s="6"/>
      <c r="I19" s="14"/>
      <c r="J19" s="14"/>
      <c r="K19" s="33"/>
    </row>
    <row r="20" spans="3:11" x14ac:dyDescent="0.25">
      <c r="C20" s="32"/>
      <c r="D20" s="8"/>
      <c r="E20" s="9"/>
      <c r="F20" s="9"/>
      <c r="G20" s="9"/>
      <c r="H20" s="10"/>
      <c r="I20" s="14"/>
      <c r="J20" s="14"/>
      <c r="K20" s="33"/>
    </row>
    <row r="21" spans="3:11" x14ac:dyDescent="0.25">
      <c r="C21" s="32"/>
      <c r="D21" s="14"/>
      <c r="E21" s="14"/>
      <c r="F21" s="14"/>
      <c r="G21" s="14"/>
      <c r="H21" s="14"/>
      <c r="I21" s="14"/>
      <c r="J21" s="14"/>
      <c r="K21" s="33"/>
    </row>
    <row r="22" spans="3:11" s="51" customFormat="1" ht="20.25" customHeight="1" x14ac:dyDescent="0.25">
      <c r="C22" s="48"/>
      <c r="D22" s="55"/>
      <c r="E22" s="55" t="s">
        <v>6</v>
      </c>
      <c r="F22" s="49"/>
      <c r="G22" s="49"/>
      <c r="H22" s="49"/>
      <c r="I22" s="49"/>
      <c r="J22" s="49"/>
      <c r="K22" s="50"/>
    </row>
    <row r="23" spans="3:11" ht="13" thickBot="1" x14ac:dyDescent="0.3">
      <c r="C23" s="32"/>
      <c r="D23" s="11"/>
      <c r="E23" s="12"/>
      <c r="F23" s="12"/>
      <c r="G23" s="12"/>
      <c r="H23" s="13"/>
      <c r="I23" s="14"/>
      <c r="J23" s="14"/>
      <c r="K23" s="33"/>
    </row>
    <row r="24" spans="3:11" ht="47.25" customHeight="1" x14ac:dyDescent="0.25">
      <c r="C24" s="32"/>
      <c r="D24" s="4"/>
      <c r="E24" s="84">
        <f>VLOOKUP(F24,point,2,FALSE)</f>
        <v>-0.5</v>
      </c>
      <c r="F24" s="129" t="s">
        <v>5</v>
      </c>
      <c r="G24" s="16" t="s">
        <v>47</v>
      </c>
      <c r="H24" s="6"/>
      <c r="I24" s="14"/>
      <c r="J24" s="130" t="s">
        <v>112</v>
      </c>
      <c r="K24" s="33"/>
    </row>
    <row r="25" spans="3:11" ht="5.25" customHeight="1" thickBot="1" x14ac:dyDescent="0.3">
      <c r="C25" s="32"/>
      <c r="D25" s="4"/>
      <c r="E25" s="84"/>
      <c r="F25" s="9"/>
      <c r="G25" s="9"/>
      <c r="H25" s="6"/>
      <c r="I25" s="14"/>
      <c r="J25" s="14"/>
      <c r="K25" s="33"/>
    </row>
    <row r="26" spans="3:11" ht="42.75" customHeight="1" x14ac:dyDescent="0.25">
      <c r="C26" s="32"/>
      <c r="D26" s="4"/>
      <c r="E26" s="84">
        <f>VLOOKUP(F26,point,2,FALSE)</f>
        <v>-0.5</v>
      </c>
      <c r="F26" s="129" t="s">
        <v>5</v>
      </c>
      <c r="G26" s="16" t="s">
        <v>48</v>
      </c>
      <c r="H26" s="6"/>
      <c r="I26" s="14"/>
      <c r="J26" s="130" t="s">
        <v>105</v>
      </c>
      <c r="K26" s="33"/>
    </row>
    <row r="27" spans="3:11" ht="5.25" customHeight="1" x14ac:dyDescent="0.25">
      <c r="C27" s="32"/>
      <c r="D27" s="4"/>
      <c r="E27" s="84"/>
      <c r="F27" s="5"/>
      <c r="G27" s="5"/>
      <c r="H27" s="6"/>
      <c r="I27" s="14"/>
      <c r="J27" s="14"/>
      <c r="K27" s="33"/>
    </row>
    <row r="28" spans="3:11" ht="13.5" thickBot="1" x14ac:dyDescent="0.35">
      <c r="C28" s="32"/>
      <c r="D28" s="4"/>
      <c r="E28" s="84"/>
      <c r="F28" s="7"/>
      <c r="G28" s="87" t="s">
        <v>17</v>
      </c>
      <c r="H28" s="6"/>
      <c r="I28" s="14"/>
      <c r="J28" s="14"/>
      <c r="K28" s="33"/>
    </row>
    <row r="29" spans="3:11" ht="46.5" customHeight="1" x14ac:dyDescent="0.25">
      <c r="C29" s="32"/>
      <c r="D29" s="4"/>
      <c r="E29" s="84">
        <f>VLOOKUP(F29,point,2,FALSE)</f>
        <v>-0.5</v>
      </c>
      <c r="F29" s="129" t="s">
        <v>5</v>
      </c>
      <c r="G29" s="16" t="s">
        <v>49</v>
      </c>
      <c r="H29" s="6"/>
      <c r="I29" s="14"/>
      <c r="J29" s="14"/>
      <c r="K29" s="33"/>
    </row>
    <row r="30" spans="3:11" ht="5.25" customHeight="1" thickBot="1" x14ac:dyDescent="0.3">
      <c r="C30" s="32"/>
      <c r="D30" s="4"/>
      <c r="E30" s="84"/>
      <c r="F30" s="9"/>
      <c r="G30" s="9"/>
      <c r="H30" s="6"/>
      <c r="I30" s="14"/>
      <c r="J30" s="14"/>
      <c r="K30" s="33"/>
    </row>
    <row r="31" spans="3:11" ht="36" customHeight="1" x14ac:dyDescent="0.25">
      <c r="C31" s="32"/>
      <c r="D31" s="4"/>
      <c r="E31" s="84">
        <f>VLOOKUP(F31,point,2,FALSE)</f>
        <v>-0.5</v>
      </c>
      <c r="F31" s="129" t="s">
        <v>5</v>
      </c>
      <c r="G31" s="16" t="s">
        <v>50</v>
      </c>
      <c r="H31" s="6"/>
      <c r="I31" s="14"/>
      <c r="J31" s="14"/>
      <c r="K31" s="33"/>
    </row>
    <row r="32" spans="3:11" ht="5.25" customHeight="1" thickBot="1" x14ac:dyDescent="0.3">
      <c r="C32" s="32"/>
      <c r="D32" s="4"/>
      <c r="E32" s="84"/>
      <c r="F32" s="9"/>
      <c r="G32" s="9"/>
      <c r="H32" s="6"/>
      <c r="I32" s="14"/>
      <c r="J32" s="14"/>
      <c r="K32" s="33"/>
    </row>
    <row r="33" spans="3:11" ht="36" customHeight="1" x14ac:dyDescent="0.25">
      <c r="C33" s="32"/>
      <c r="D33" s="4"/>
      <c r="E33" s="84">
        <f>VLOOKUP(F33,point,2,FALSE)</f>
        <v>-0.5</v>
      </c>
      <c r="F33" s="129" t="s">
        <v>5</v>
      </c>
      <c r="G33" s="16" t="s">
        <v>51</v>
      </c>
      <c r="H33" s="6"/>
      <c r="I33" s="14"/>
      <c r="J33" s="14"/>
      <c r="K33" s="33"/>
    </row>
    <row r="34" spans="3:11" ht="1.5" customHeight="1" x14ac:dyDescent="0.25">
      <c r="C34" s="32"/>
      <c r="D34" s="4"/>
      <c r="E34" s="85">
        <f>SUMIF(E24:E33,"&gt;0")/F34</f>
        <v>0</v>
      </c>
      <c r="F34" s="86">
        <f>COUNTIF(E24:E33,"&gt;-1")*2</f>
        <v>10</v>
      </c>
      <c r="G34" s="5"/>
      <c r="H34" s="6"/>
      <c r="I34" s="14"/>
      <c r="J34" s="14"/>
      <c r="K34" s="33"/>
    </row>
    <row r="35" spans="3:11" x14ac:dyDescent="0.25">
      <c r="C35" s="32"/>
      <c r="D35" s="8"/>
      <c r="E35" s="9"/>
      <c r="F35" s="9"/>
      <c r="G35" s="9"/>
      <c r="H35" s="10"/>
      <c r="I35" s="14"/>
      <c r="J35" s="14"/>
      <c r="K35" s="33"/>
    </row>
    <row r="36" spans="3:11" ht="13" thickBot="1" x14ac:dyDescent="0.3">
      <c r="C36" s="34"/>
      <c r="D36" s="35"/>
      <c r="E36" s="35"/>
      <c r="F36" s="35"/>
      <c r="G36" s="35"/>
      <c r="H36" s="35"/>
      <c r="I36" s="35"/>
      <c r="J36" s="35"/>
      <c r="K36" s="36"/>
    </row>
    <row r="37" spans="3:11" x14ac:dyDescent="0.25"/>
    <row r="38" spans="3:11" ht="14" x14ac:dyDescent="0.3">
      <c r="G38" s="91" t="s">
        <v>41</v>
      </c>
    </row>
    <row r="39" spans="3:11" ht="13" thickBot="1" x14ac:dyDescent="0.3"/>
    <row r="40" spans="3:11" ht="24" customHeight="1" x14ac:dyDescent="0.25">
      <c r="C40" s="17"/>
      <c r="D40" s="18" t="s">
        <v>7</v>
      </c>
      <c r="E40" s="19"/>
      <c r="F40" s="19"/>
      <c r="G40" s="19"/>
      <c r="H40" s="19"/>
      <c r="I40" s="19"/>
      <c r="J40" s="19"/>
      <c r="K40" s="20"/>
    </row>
    <row r="41" spans="3:11" x14ac:dyDescent="0.25">
      <c r="C41" s="21"/>
      <c r="D41" s="22"/>
      <c r="E41" s="22"/>
      <c r="F41" s="22"/>
      <c r="G41" s="22"/>
      <c r="H41" s="22"/>
      <c r="I41" s="22"/>
      <c r="J41" s="22"/>
      <c r="K41" s="23"/>
    </row>
    <row r="42" spans="3:11" s="51" customFormat="1" ht="20.25" customHeight="1" x14ac:dyDescent="0.25">
      <c r="C42" s="52"/>
      <c r="D42" s="56"/>
      <c r="E42" s="56" t="s">
        <v>22</v>
      </c>
      <c r="F42" s="53"/>
      <c r="G42" s="53"/>
      <c r="H42" s="53"/>
      <c r="I42" s="53"/>
      <c r="J42" s="53"/>
      <c r="K42" s="54"/>
    </row>
    <row r="43" spans="3:11" ht="4.5" customHeight="1" x14ac:dyDescent="0.3">
      <c r="C43" s="21"/>
      <c r="D43" s="11"/>
      <c r="E43" s="12"/>
      <c r="F43" s="12"/>
      <c r="G43" s="73"/>
      <c r="H43" s="13"/>
      <c r="I43" s="22"/>
      <c r="J43" s="22"/>
      <c r="K43" s="23"/>
    </row>
    <row r="44" spans="3:11" ht="13.5" thickBot="1" x14ac:dyDescent="0.35">
      <c r="C44" s="21"/>
      <c r="D44" s="4"/>
      <c r="E44" s="5"/>
      <c r="F44" s="5"/>
      <c r="G44" s="88" t="s">
        <v>13</v>
      </c>
      <c r="H44" s="6"/>
      <c r="I44" s="22"/>
      <c r="J44" s="22"/>
      <c r="K44" s="23"/>
    </row>
    <row r="45" spans="3:11" ht="39.75" customHeight="1" x14ac:dyDescent="0.25">
      <c r="C45" s="21"/>
      <c r="D45" s="4"/>
      <c r="E45" s="84">
        <f>VLOOKUP(F45,point,2,FALSE)</f>
        <v>-0.5</v>
      </c>
      <c r="F45" s="129" t="s">
        <v>5</v>
      </c>
      <c r="G45" s="16" t="s">
        <v>66</v>
      </c>
      <c r="H45" s="6"/>
      <c r="I45" s="22"/>
      <c r="J45" s="113" t="s">
        <v>108</v>
      </c>
      <c r="K45" s="23"/>
    </row>
    <row r="46" spans="3:11" ht="5.25" customHeight="1" thickBot="1" x14ac:dyDescent="0.3">
      <c r="C46" s="21"/>
      <c r="D46" s="4"/>
      <c r="E46" s="84"/>
      <c r="F46" s="9"/>
      <c r="G46" s="9"/>
      <c r="H46" s="6"/>
      <c r="I46" s="22"/>
      <c r="J46" s="22"/>
      <c r="K46" s="23"/>
    </row>
    <row r="47" spans="3:11" ht="40.5" customHeight="1" x14ac:dyDescent="0.25">
      <c r="C47" s="21"/>
      <c r="D47" s="4"/>
      <c r="E47" s="84">
        <f>VLOOKUP(F47,point,2,FALSE)</f>
        <v>-0.5</v>
      </c>
      <c r="F47" s="129" t="s">
        <v>5</v>
      </c>
      <c r="G47" s="16" t="s">
        <v>67</v>
      </c>
      <c r="H47" s="6"/>
      <c r="I47" s="22"/>
      <c r="J47" s="113" t="s">
        <v>109</v>
      </c>
      <c r="K47" s="23"/>
    </row>
    <row r="48" spans="3:11" ht="5.25" customHeight="1" thickBot="1" x14ac:dyDescent="0.3">
      <c r="C48" s="21"/>
      <c r="D48" s="4"/>
      <c r="E48" s="84"/>
      <c r="F48" s="9"/>
      <c r="G48" s="9"/>
      <c r="H48" s="6"/>
      <c r="I48" s="22"/>
      <c r="J48" s="22"/>
      <c r="K48" s="23"/>
    </row>
    <row r="49" spans="3:11" ht="44.25" customHeight="1" x14ac:dyDescent="0.25">
      <c r="C49" s="21"/>
      <c r="D49" s="4"/>
      <c r="E49" s="84">
        <f>VLOOKUP(F49,point,2,FALSE)</f>
        <v>-0.5</v>
      </c>
      <c r="F49" s="129" t="s">
        <v>5</v>
      </c>
      <c r="G49" s="16" t="s">
        <v>52</v>
      </c>
      <c r="H49" s="6"/>
      <c r="I49" s="22"/>
      <c r="J49" s="22"/>
      <c r="K49" s="23"/>
    </row>
    <row r="50" spans="3:11" ht="1.5" customHeight="1" x14ac:dyDescent="0.25">
      <c r="C50" s="21"/>
      <c r="D50" s="4"/>
      <c r="E50" s="85">
        <f>SUMIF(E45:E49,"&gt;0")/F50</f>
        <v>0</v>
      </c>
      <c r="F50" s="86">
        <f>COUNTIF(E45:E49,"&gt;-1")*2</f>
        <v>6</v>
      </c>
      <c r="G50" s="5"/>
      <c r="H50" s="6"/>
      <c r="I50" s="22"/>
      <c r="J50" s="22"/>
      <c r="K50" s="23"/>
    </row>
    <row r="51" spans="3:11" x14ac:dyDescent="0.25">
      <c r="C51" s="21"/>
      <c r="D51" s="8"/>
      <c r="E51" s="9"/>
      <c r="F51" s="9"/>
      <c r="G51" s="9"/>
      <c r="H51" s="10"/>
      <c r="I51" s="22"/>
      <c r="J51" s="22"/>
      <c r="K51" s="23"/>
    </row>
    <row r="52" spans="3:11" x14ac:dyDescent="0.25">
      <c r="C52" s="21"/>
      <c r="D52" s="22"/>
      <c r="E52" s="22"/>
      <c r="F52" s="22"/>
      <c r="G52" s="22"/>
      <c r="H52" s="22"/>
      <c r="I52" s="22"/>
      <c r="J52" s="22"/>
      <c r="K52" s="23"/>
    </row>
    <row r="53" spans="3:11" s="51" customFormat="1" ht="20.25" customHeight="1" x14ac:dyDescent="0.25">
      <c r="C53" s="52"/>
      <c r="D53" s="56"/>
      <c r="E53" s="56" t="s">
        <v>26</v>
      </c>
      <c r="F53" s="53"/>
      <c r="G53" s="53"/>
      <c r="H53" s="53"/>
      <c r="I53" s="53"/>
      <c r="J53" s="53"/>
      <c r="K53" s="54"/>
    </row>
    <row r="54" spans="3:11" x14ac:dyDescent="0.25">
      <c r="C54" s="21"/>
      <c r="D54" s="11"/>
      <c r="E54" s="12"/>
      <c r="F54" s="12"/>
      <c r="G54" s="12"/>
      <c r="H54" s="13"/>
      <c r="I54" s="22"/>
      <c r="J54" s="22"/>
      <c r="K54" s="23"/>
    </row>
    <row r="55" spans="3:11" ht="13.5" thickBot="1" x14ac:dyDescent="0.35">
      <c r="C55" s="21"/>
      <c r="D55" s="4"/>
      <c r="E55" s="5"/>
      <c r="F55" s="5"/>
      <c r="G55" s="88" t="s">
        <v>18</v>
      </c>
      <c r="H55" s="6"/>
      <c r="I55" s="22"/>
      <c r="J55" s="22"/>
      <c r="K55" s="23"/>
    </row>
    <row r="56" spans="3:11" ht="45.75" customHeight="1" x14ac:dyDescent="0.25">
      <c r="C56" s="21"/>
      <c r="D56" s="4"/>
      <c r="E56" s="84">
        <f>VLOOKUP(F56,point,2,FALSE)</f>
        <v>-0.5</v>
      </c>
      <c r="F56" s="129" t="s">
        <v>5</v>
      </c>
      <c r="G56" s="16" t="s">
        <v>68</v>
      </c>
      <c r="H56" s="6"/>
      <c r="I56" s="22"/>
      <c r="J56" s="113" t="s">
        <v>115</v>
      </c>
      <c r="K56" s="23"/>
    </row>
    <row r="57" spans="3:11" ht="5.25" customHeight="1" thickBot="1" x14ac:dyDescent="0.3">
      <c r="C57" s="21"/>
      <c r="D57" s="4"/>
      <c r="E57" s="84"/>
      <c r="F57" s="9"/>
      <c r="G57" s="9"/>
      <c r="H57" s="6"/>
      <c r="I57" s="22"/>
      <c r="J57" s="24"/>
      <c r="K57" s="23"/>
    </row>
    <row r="58" spans="3:11" ht="39.75" customHeight="1" x14ac:dyDescent="0.25">
      <c r="C58" s="21"/>
      <c r="D58" s="4"/>
      <c r="E58" s="84">
        <f>VLOOKUP(F58,point,2,FALSE)</f>
        <v>-0.5</v>
      </c>
      <c r="F58" s="129" t="s">
        <v>5</v>
      </c>
      <c r="G58" s="16" t="s">
        <v>53</v>
      </c>
      <c r="H58" s="6"/>
      <c r="I58" s="22"/>
      <c r="J58" s="133" t="s">
        <v>110</v>
      </c>
      <c r="K58" s="23"/>
    </row>
    <row r="59" spans="3:11" ht="5.25" customHeight="1" thickBot="1" x14ac:dyDescent="0.3">
      <c r="C59" s="21"/>
      <c r="D59" s="4"/>
      <c r="E59" s="84"/>
      <c r="F59" s="5"/>
      <c r="G59" s="5"/>
      <c r="H59" s="6"/>
      <c r="I59" s="22"/>
      <c r="J59" s="24"/>
      <c r="K59" s="23"/>
    </row>
    <row r="60" spans="3:11" ht="39.75" customHeight="1" x14ac:dyDescent="0.25">
      <c r="C60" s="21"/>
      <c r="D60" s="4"/>
      <c r="E60" s="84">
        <f>VLOOKUP(F60,point,2,FALSE)</f>
        <v>-0.5</v>
      </c>
      <c r="F60" s="129" t="s">
        <v>5</v>
      </c>
      <c r="G60" s="16" t="s">
        <v>54</v>
      </c>
      <c r="H60" s="6"/>
      <c r="I60" s="22"/>
      <c r="J60" s="134" t="s">
        <v>111</v>
      </c>
      <c r="K60" s="23"/>
    </row>
    <row r="61" spans="3:11" ht="5.25" customHeight="1" x14ac:dyDescent="0.25">
      <c r="C61" s="21"/>
      <c r="D61" s="4"/>
      <c r="E61" s="84"/>
      <c r="F61" s="5"/>
      <c r="G61" s="5"/>
      <c r="H61" s="6"/>
      <c r="I61" s="22"/>
      <c r="J61" s="24"/>
      <c r="K61" s="23"/>
    </row>
    <row r="62" spans="3:11" ht="13.5" thickBot="1" x14ac:dyDescent="0.35">
      <c r="C62" s="21"/>
      <c r="D62" s="4"/>
      <c r="E62" s="86"/>
      <c r="F62" s="5"/>
      <c r="G62" s="88" t="s">
        <v>89</v>
      </c>
      <c r="H62" s="6"/>
      <c r="I62" s="22"/>
      <c r="J62" s="22"/>
      <c r="K62" s="23"/>
    </row>
    <row r="63" spans="3:11" ht="39.75" customHeight="1" x14ac:dyDescent="0.25">
      <c r="C63" s="21"/>
      <c r="D63" s="4"/>
      <c r="E63" s="84">
        <f>VLOOKUP(F63,point,2,FALSE)</f>
        <v>-0.5</v>
      </c>
      <c r="F63" s="129" t="s">
        <v>5</v>
      </c>
      <c r="G63" s="16" t="s">
        <v>55</v>
      </c>
      <c r="H63" s="6"/>
      <c r="I63" s="22"/>
      <c r="J63" s="113" t="s">
        <v>113</v>
      </c>
      <c r="K63" s="23"/>
    </row>
    <row r="64" spans="3:11" ht="5.25" customHeight="1" x14ac:dyDescent="0.25">
      <c r="C64" s="21"/>
      <c r="D64" s="4"/>
      <c r="E64" s="84"/>
      <c r="F64" s="5"/>
      <c r="G64" s="5"/>
      <c r="H64" s="6"/>
      <c r="I64" s="22"/>
      <c r="J64" s="24"/>
      <c r="K64" s="23"/>
    </row>
    <row r="65" spans="3:11" ht="13.5" thickBot="1" x14ac:dyDescent="0.35">
      <c r="C65" s="21"/>
      <c r="D65" s="4"/>
      <c r="E65" s="86"/>
      <c r="F65" s="5"/>
      <c r="G65" s="88" t="s">
        <v>69</v>
      </c>
      <c r="H65" s="6"/>
      <c r="I65" s="22"/>
      <c r="J65" s="22"/>
      <c r="K65" s="23"/>
    </row>
    <row r="66" spans="3:11" ht="51.75" customHeight="1" x14ac:dyDescent="0.25">
      <c r="C66" s="21"/>
      <c r="D66" s="4"/>
      <c r="E66" s="84"/>
      <c r="F66" s="129" t="s">
        <v>5</v>
      </c>
      <c r="G66" s="16" t="s">
        <v>56</v>
      </c>
      <c r="H66" s="6"/>
      <c r="I66" s="22"/>
      <c r="J66" s="154" t="s">
        <v>116</v>
      </c>
      <c r="K66" s="23"/>
    </row>
    <row r="67" spans="3:11" ht="1.5" customHeight="1" x14ac:dyDescent="0.25">
      <c r="C67" s="21"/>
      <c r="D67" s="4"/>
      <c r="E67" s="85">
        <f>SUMIF(E56:E66,"&gt;0")/F67</f>
        <v>0</v>
      </c>
      <c r="F67" s="86">
        <f>COUNTIF(E56:E66,"&gt;-1")*2</f>
        <v>8</v>
      </c>
      <c r="G67" s="5"/>
      <c r="H67" s="6"/>
      <c r="I67" s="22"/>
      <c r="J67" s="22"/>
      <c r="K67" s="23"/>
    </row>
    <row r="68" spans="3:11" x14ac:dyDescent="0.25">
      <c r="C68" s="21"/>
      <c r="D68" s="8"/>
      <c r="E68" s="9"/>
      <c r="F68" s="9"/>
      <c r="G68" s="9"/>
      <c r="H68" s="10"/>
      <c r="I68" s="22"/>
      <c r="J68" s="22"/>
      <c r="K68" s="23"/>
    </row>
    <row r="69" spans="3:11" x14ac:dyDescent="0.25">
      <c r="C69" s="21"/>
      <c r="D69" s="22"/>
      <c r="E69" s="22"/>
      <c r="F69" s="22"/>
      <c r="G69" s="22"/>
      <c r="H69" s="22"/>
      <c r="I69" s="22"/>
      <c r="J69" s="22"/>
      <c r="K69" s="23"/>
    </row>
    <row r="70" spans="3:11" s="51" customFormat="1" ht="20.25" customHeight="1" x14ac:dyDescent="0.25">
      <c r="C70" s="52"/>
      <c r="D70" s="56"/>
      <c r="E70" s="56" t="s">
        <v>19</v>
      </c>
      <c r="F70" s="53"/>
      <c r="G70" s="53"/>
      <c r="H70" s="53"/>
      <c r="I70" s="53"/>
      <c r="J70" s="53"/>
      <c r="K70" s="54"/>
    </row>
    <row r="71" spans="3:11" ht="13" thickBot="1" x14ac:dyDescent="0.3">
      <c r="C71" s="21"/>
      <c r="D71" s="11"/>
      <c r="E71" s="12"/>
      <c r="F71" s="12"/>
      <c r="G71" s="12"/>
      <c r="H71" s="13"/>
      <c r="I71" s="22"/>
      <c r="J71" s="22"/>
      <c r="K71" s="23"/>
    </row>
    <row r="72" spans="3:11" ht="46.5" customHeight="1" x14ac:dyDescent="0.25">
      <c r="C72" s="21"/>
      <c r="D72" s="4"/>
      <c r="E72" s="84">
        <f>VLOOKUP(F72,point,2,FALSE)</f>
        <v>-0.5</v>
      </c>
      <c r="F72" s="129" t="s">
        <v>5</v>
      </c>
      <c r="G72" s="16" t="s">
        <v>117</v>
      </c>
      <c r="H72" s="6"/>
      <c r="I72" s="22"/>
      <c r="J72" s="154" t="s">
        <v>118</v>
      </c>
      <c r="K72" s="23"/>
    </row>
    <row r="73" spans="3:11" ht="5.25" customHeight="1" thickBot="1" x14ac:dyDescent="0.3">
      <c r="C73" s="21"/>
      <c r="D73" s="4"/>
      <c r="E73" s="84"/>
      <c r="F73" s="9"/>
      <c r="G73" s="9"/>
      <c r="H73" s="6"/>
      <c r="I73" s="22"/>
      <c r="J73" s="22"/>
      <c r="K73" s="23"/>
    </row>
    <row r="74" spans="3:11" ht="51.75" customHeight="1" x14ac:dyDescent="0.25">
      <c r="C74" s="21"/>
      <c r="D74" s="4"/>
      <c r="E74" s="84">
        <f>VLOOKUP(F74,point,2,FALSE)</f>
        <v>-0.5</v>
      </c>
      <c r="F74" s="129" t="s">
        <v>5</v>
      </c>
      <c r="G74" s="16" t="s">
        <v>88</v>
      </c>
      <c r="H74" s="6"/>
      <c r="I74" s="22"/>
      <c r="J74" s="155" t="s">
        <v>119</v>
      </c>
      <c r="K74" s="23"/>
    </row>
    <row r="75" spans="3:11" ht="1.5" customHeight="1" x14ac:dyDescent="0.25">
      <c r="C75" s="21"/>
      <c r="D75" s="4"/>
      <c r="E75" s="85">
        <f>SUMIF(E72:E74,"&gt;0")/F75</f>
        <v>0</v>
      </c>
      <c r="F75" s="86">
        <f>COUNTIF(E72:E74,"&gt;-1")*2</f>
        <v>4</v>
      </c>
      <c r="G75" s="5"/>
      <c r="H75" s="6"/>
      <c r="I75" s="22"/>
      <c r="J75" s="22"/>
      <c r="K75" s="23"/>
    </row>
    <row r="76" spans="3:11" x14ac:dyDescent="0.25">
      <c r="C76" s="21"/>
      <c r="D76" s="8"/>
      <c r="E76" s="9"/>
      <c r="F76" s="9"/>
      <c r="G76" s="9"/>
      <c r="H76" s="10"/>
      <c r="I76" s="22"/>
      <c r="J76" s="22"/>
      <c r="K76" s="23"/>
    </row>
    <row r="77" spans="3:11" ht="13" thickBot="1" x14ac:dyDescent="0.3">
      <c r="C77" s="25"/>
      <c r="D77" s="26"/>
      <c r="E77" s="26"/>
      <c r="F77" s="26"/>
      <c r="G77" s="26"/>
      <c r="H77" s="26"/>
      <c r="I77" s="26"/>
      <c r="J77" s="26"/>
      <c r="K77" s="27"/>
    </row>
    <row r="78" spans="3:11" x14ac:dyDescent="0.25"/>
    <row r="79" spans="3:11" ht="14" x14ac:dyDescent="0.3">
      <c r="G79" s="91" t="s">
        <v>41</v>
      </c>
    </row>
    <row r="80" spans="3:11" ht="13" thickBot="1" x14ac:dyDescent="0.3"/>
    <row r="81" spans="3:11" ht="24" customHeight="1" x14ac:dyDescent="0.25">
      <c r="C81" s="37"/>
      <c r="D81" s="38" t="s">
        <v>8</v>
      </c>
      <c r="E81" s="39"/>
      <c r="F81" s="39"/>
      <c r="G81" s="39"/>
      <c r="H81" s="39"/>
      <c r="I81" s="39"/>
      <c r="J81" s="39"/>
      <c r="K81" s="40"/>
    </row>
    <row r="82" spans="3:11" x14ac:dyDescent="0.25">
      <c r="C82" s="41"/>
      <c r="D82" s="42"/>
      <c r="E82" s="42"/>
      <c r="F82" s="42"/>
      <c r="G82" s="42"/>
      <c r="H82" s="42"/>
      <c r="I82" s="42"/>
      <c r="J82" s="42"/>
      <c r="K82" s="43"/>
    </row>
    <row r="83" spans="3:11" s="51" customFormat="1" ht="20.25" customHeight="1" x14ac:dyDescent="0.25">
      <c r="C83" s="41"/>
      <c r="D83" s="59"/>
      <c r="E83" s="59" t="s">
        <v>20</v>
      </c>
      <c r="F83" s="57"/>
      <c r="G83" s="57"/>
      <c r="H83" s="57"/>
      <c r="I83" s="57"/>
      <c r="J83" s="57"/>
      <c r="K83" s="58"/>
    </row>
    <row r="84" spans="3:11" x14ac:dyDescent="0.25">
      <c r="C84" s="41"/>
      <c r="D84" s="11"/>
      <c r="E84" s="12"/>
      <c r="F84" s="12"/>
      <c r="G84" s="12"/>
      <c r="H84" s="13"/>
      <c r="I84" s="42"/>
      <c r="J84" s="42"/>
      <c r="K84" s="43"/>
    </row>
    <row r="85" spans="3:11" ht="13.5" thickBot="1" x14ac:dyDescent="0.35">
      <c r="C85" s="41"/>
      <c r="D85" s="4"/>
      <c r="E85" s="5"/>
      <c r="F85" s="5"/>
      <c r="G85" s="89" t="s">
        <v>80</v>
      </c>
      <c r="H85" s="6"/>
      <c r="I85" s="42"/>
      <c r="J85" s="42"/>
      <c r="K85" s="43"/>
    </row>
    <row r="86" spans="3:11" ht="39" customHeight="1" x14ac:dyDescent="0.25">
      <c r="C86" s="41"/>
      <c r="D86" s="4"/>
      <c r="E86" s="84">
        <f>VLOOKUP(F86,point,2,FALSE)</f>
        <v>-0.5</v>
      </c>
      <c r="F86" s="129" t="s">
        <v>5</v>
      </c>
      <c r="G86" s="16" t="s">
        <v>57</v>
      </c>
      <c r="H86" s="6"/>
      <c r="I86" s="42"/>
      <c r="J86" s="116" t="s">
        <v>120</v>
      </c>
      <c r="K86" s="43"/>
    </row>
    <row r="87" spans="3:11" ht="5.25" customHeight="1" thickBot="1" x14ac:dyDescent="0.3">
      <c r="C87" s="41"/>
      <c r="D87" s="4"/>
      <c r="E87" s="84"/>
      <c r="F87" s="9"/>
      <c r="G87" s="9"/>
      <c r="H87" s="6"/>
      <c r="I87" s="42"/>
      <c r="J87" s="42"/>
      <c r="K87" s="43"/>
    </row>
    <row r="88" spans="3:11" ht="43.5" customHeight="1" x14ac:dyDescent="0.25">
      <c r="C88" s="41"/>
      <c r="D88" s="4"/>
      <c r="E88" s="84">
        <f>VLOOKUP(F88,point,2,FALSE)</f>
        <v>-0.5</v>
      </c>
      <c r="F88" s="129" t="s">
        <v>5</v>
      </c>
      <c r="G88" s="16" t="s">
        <v>58</v>
      </c>
      <c r="H88" s="6"/>
      <c r="I88" s="42"/>
      <c r="J88" s="158" t="s">
        <v>126</v>
      </c>
      <c r="K88" s="43"/>
    </row>
    <row r="89" spans="3:11" ht="5.25" customHeight="1" x14ac:dyDescent="0.25">
      <c r="C89" s="41"/>
      <c r="D89" s="4"/>
      <c r="E89" s="84"/>
      <c r="F89" s="5"/>
      <c r="G89" s="5"/>
      <c r="H89" s="6"/>
      <c r="I89" s="42"/>
      <c r="J89" s="42"/>
      <c r="K89" s="43"/>
    </row>
    <row r="90" spans="3:11" ht="13.5" thickBot="1" x14ac:dyDescent="0.35">
      <c r="C90" s="41"/>
      <c r="D90" s="4"/>
      <c r="E90" s="86"/>
      <c r="F90" s="5"/>
      <c r="G90" s="89" t="s">
        <v>81</v>
      </c>
      <c r="H90" s="6"/>
      <c r="I90" s="42"/>
      <c r="J90" s="42"/>
      <c r="K90" s="43"/>
    </row>
    <row r="91" spans="3:11" ht="50.25" customHeight="1" x14ac:dyDescent="0.25">
      <c r="C91" s="41"/>
      <c r="D91" s="4"/>
      <c r="E91" s="84">
        <f>VLOOKUP(F91,point,2,FALSE)</f>
        <v>-0.5</v>
      </c>
      <c r="F91" s="129" t="s">
        <v>5</v>
      </c>
      <c r="G91" s="16" t="s">
        <v>59</v>
      </c>
      <c r="H91" s="6"/>
      <c r="I91" s="42"/>
      <c r="J91" s="116"/>
      <c r="K91" s="43"/>
    </row>
    <row r="92" spans="3:11" x14ac:dyDescent="0.25">
      <c r="C92" s="41"/>
      <c r="D92" s="4"/>
      <c r="E92" s="85">
        <f>SUMIF(E86:E91,"&gt;0")/F92</f>
        <v>0</v>
      </c>
      <c r="F92" s="86">
        <f>COUNTIF(E86:E91,"&gt;-1")*2</f>
        <v>6</v>
      </c>
      <c r="G92" s="5"/>
      <c r="H92" s="6"/>
      <c r="I92" s="42"/>
      <c r="J92" s="42"/>
      <c r="K92" s="43"/>
    </row>
    <row r="93" spans="3:11" x14ac:dyDescent="0.25">
      <c r="C93" s="41"/>
      <c r="D93" s="8"/>
      <c r="E93" s="9"/>
      <c r="F93" s="9"/>
      <c r="G93" s="9"/>
      <c r="H93" s="10"/>
      <c r="I93" s="42"/>
      <c r="J93" s="42"/>
      <c r="K93" s="43"/>
    </row>
    <row r="94" spans="3:11" x14ac:dyDescent="0.25">
      <c r="C94" s="41"/>
      <c r="D94" s="42"/>
      <c r="E94" s="42"/>
      <c r="F94" s="42"/>
      <c r="G94" s="42"/>
      <c r="H94" s="42"/>
      <c r="I94" s="42"/>
      <c r="J94" s="42"/>
      <c r="K94" s="43"/>
    </row>
    <row r="95" spans="3:11" s="51" customFormat="1" ht="20.25" customHeight="1" x14ac:dyDescent="0.25">
      <c r="C95" s="41"/>
      <c r="D95" s="59"/>
      <c r="E95" s="59" t="s">
        <v>1</v>
      </c>
      <c r="F95" s="57"/>
      <c r="G95" s="57"/>
      <c r="H95" s="57"/>
      <c r="I95" s="57"/>
      <c r="J95" s="57"/>
      <c r="K95" s="58"/>
    </row>
    <row r="96" spans="3:11" ht="13" thickBot="1" x14ac:dyDescent="0.3">
      <c r="C96" s="41"/>
      <c r="D96" s="11"/>
      <c r="E96" s="12"/>
      <c r="F96" s="12"/>
      <c r="G96" s="12"/>
      <c r="H96" s="13"/>
      <c r="I96" s="42"/>
      <c r="J96" s="42"/>
      <c r="K96" s="43"/>
    </row>
    <row r="97" spans="3:11" ht="40.5" customHeight="1" x14ac:dyDescent="0.25">
      <c r="C97" s="41"/>
      <c r="D97" s="4"/>
      <c r="E97" s="84">
        <f>VLOOKUP(F97,point,2,FALSE)</f>
        <v>-0.5</v>
      </c>
      <c r="F97" s="129" t="s">
        <v>5</v>
      </c>
      <c r="G97" s="16" t="s">
        <v>71</v>
      </c>
      <c r="H97" s="6"/>
      <c r="I97" s="42"/>
      <c r="J97" s="44"/>
      <c r="K97" s="43"/>
    </row>
    <row r="98" spans="3:11" ht="5.25" customHeight="1" thickBot="1" x14ac:dyDescent="0.3">
      <c r="C98" s="41"/>
      <c r="D98" s="4"/>
      <c r="E98" s="84"/>
      <c r="F98" s="9"/>
      <c r="G98" s="9"/>
      <c r="H98" s="6"/>
      <c r="I98" s="42"/>
      <c r="J98" s="42"/>
      <c r="K98" s="43"/>
    </row>
    <row r="99" spans="3:11" ht="42.75" customHeight="1" x14ac:dyDescent="0.25">
      <c r="C99" s="41"/>
      <c r="D99" s="4"/>
      <c r="E99" s="84">
        <f>VLOOKUP(F99,point,2,FALSE)</f>
        <v>-0.5</v>
      </c>
      <c r="F99" s="129" t="s">
        <v>5</v>
      </c>
      <c r="G99" s="16" t="s">
        <v>70</v>
      </c>
      <c r="H99" s="6"/>
      <c r="I99" s="42"/>
      <c r="J99" s="42"/>
      <c r="K99" s="43"/>
    </row>
    <row r="100" spans="3:11" ht="1.5" customHeight="1" x14ac:dyDescent="0.25">
      <c r="C100" s="41"/>
      <c r="D100" s="4"/>
      <c r="E100" s="85">
        <f>SUMIF(E97:E99,"&gt;0")/F100</f>
        <v>0</v>
      </c>
      <c r="F100" s="86">
        <f>COUNTIF(E97:E99,"&gt;-1")*2</f>
        <v>4</v>
      </c>
      <c r="G100" s="5"/>
      <c r="H100" s="6"/>
      <c r="I100" s="42"/>
      <c r="J100" s="42"/>
      <c r="K100" s="43"/>
    </row>
    <row r="101" spans="3:11" x14ac:dyDescent="0.25">
      <c r="C101" s="41"/>
      <c r="D101" s="8"/>
      <c r="E101" s="9"/>
      <c r="F101" s="9"/>
      <c r="G101" s="9"/>
      <c r="H101" s="10"/>
      <c r="I101" s="42"/>
      <c r="J101" s="42"/>
      <c r="K101" s="43"/>
    </row>
    <row r="102" spans="3:11" x14ac:dyDescent="0.25">
      <c r="C102" s="41"/>
      <c r="D102" s="42"/>
      <c r="E102" s="42"/>
      <c r="F102" s="42"/>
      <c r="G102" s="42"/>
      <c r="H102" s="42"/>
      <c r="I102" s="42"/>
      <c r="J102" s="42"/>
      <c r="K102" s="43"/>
    </row>
    <row r="103" spans="3:11" s="51" customFormat="1" ht="20.25" customHeight="1" x14ac:dyDescent="0.25">
      <c r="C103" s="41"/>
      <c r="D103" s="59"/>
      <c r="E103" s="59" t="s">
        <v>21</v>
      </c>
      <c r="F103" s="57"/>
      <c r="G103" s="57"/>
      <c r="H103" s="57"/>
      <c r="I103" s="57"/>
      <c r="J103" s="57"/>
      <c r="K103" s="58"/>
    </row>
    <row r="104" spans="3:11" ht="13" thickBot="1" x14ac:dyDescent="0.3">
      <c r="C104" s="41"/>
      <c r="D104" s="11"/>
      <c r="E104" s="12"/>
      <c r="F104" s="12"/>
      <c r="G104" s="12"/>
      <c r="H104" s="13"/>
      <c r="I104" s="42"/>
      <c r="J104" s="42"/>
      <c r="K104" s="43"/>
    </row>
    <row r="105" spans="3:11" ht="43.5" customHeight="1" x14ac:dyDescent="0.25">
      <c r="C105" s="41"/>
      <c r="D105" s="4"/>
      <c r="E105" s="84">
        <f>VLOOKUP(F105,point,2,FALSE)</f>
        <v>-0.5</v>
      </c>
      <c r="F105" s="129" t="s">
        <v>5</v>
      </c>
      <c r="G105" s="16" t="s">
        <v>82</v>
      </c>
      <c r="H105" s="6"/>
      <c r="I105" s="42"/>
      <c r="J105" s="44"/>
      <c r="K105" s="43"/>
    </row>
    <row r="106" spans="3:11" ht="5.25" customHeight="1" thickBot="1" x14ac:dyDescent="0.3">
      <c r="C106" s="41"/>
      <c r="D106" s="4"/>
      <c r="E106" s="84"/>
      <c r="F106" s="9"/>
      <c r="G106" s="9"/>
      <c r="H106" s="6"/>
      <c r="I106" s="42"/>
      <c r="J106" s="42"/>
      <c r="K106" s="43"/>
    </row>
    <row r="107" spans="3:11" ht="43.5" customHeight="1" x14ac:dyDescent="0.25">
      <c r="C107" s="41"/>
      <c r="D107" s="4"/>
      <c r="E107" s="84">
        <f>VLOOKUP(F107,point,2,FALSE)</f>
        <v>-0.5</v>
      </c>
      <c r="F107" s="129" t="s">
        <v>5</v>
      </c>
      <c r="G107" s="16" t="s">
        <v>60</v>
      </c>
      <c r="H107" s="6"/>
      <c r="I107" s="42"/>
      <c r="J107" s="42"/>
      <c r="K107" s="43"/>
    </row>
    <row r="108" spans="3:11" ht="5.25" customHeight="1" thickBot="1" x14ac:dyDescent="0.3">
      <c r="C108" s="41"/>
      <c r="D108" s="4"/>
      <c r="E108" s="84"/>
      <c r="F108" s="9"/>
      <c r="G108" s="9"/>
      <c r="H108" s="6"/>
      <c r="I108" s="42"/>
      <c r="J108" s="42"/>
      <c r="K108" s="43"/>
    </row>
    <row r="109" spans="3:11" ht="51" customHeight="1" x14ac:dyDescent="0.25">
      <c r="C109" s="41"/>
      <c r="D109" s="4"/>
      <c r="E109" s="84">
        <f>VLOOKUP(F109,point,2,FALSE)</f>
        <v>-0.5</v>
      </c>
      <c r="F109" s="129" t="s">
        <v>5</v>
      </c>
      <c r="G109" s="16" t="s">
        <v>72</v>
      </c>
      <c r="H109" s="6"/>
      <c r="I109" s="42"/>
      <c r="J109" s="42"/>
      <c r="K109" s="43"/>
    </row>
    <row r="110" spans="3:11" ht="1.5" customHeight="1" x14ac:dyDescent="0.25">
      <c r="C110" s="41"/>
      <c r="D110" s="4"/>
      <c r="E110" s="85">
        <f>SUMIF(E105:E109,"&gt;0")/F110</f>
        <v>0</v>
      </c>
      <c r="F110" s="86">
        <f>COUNTIF(E105:E109,"&gt;-1")*2</f>
        <v>6</v>
      </c>
      <c r="G110" s="5"/>
      <c r="H110" s="6"/>
      <c r="I110" s="42"/>
      <c r="J110" s="42"/>
      <c r="K110" s="43"/>
    </row>
    <row r="111" spans="3:11" x14ac:dyDescent="0.25">
      <c r="C111" s="41"/>
      <c r="D111" s="8"/>
      <c r="E111" s="9"/>
      <c r="F111" s="9"/>
      <c r="G111" s="9"/>
      <c r="H111" s="10"/>
      <c r="I111" s="42"/>
      <c r="J111" s="42"/>
      <c r="K111" s="43"/>
    </row>
    <row r="112" spans="3:11" x14ac:dyDescent="0.25">
      <c r="C112" s="41"/>
      <c r="D112" s="42"/>
      <c r="E112" s="42"/>
      <c r="F112" s="42"/>
      <c r="G112" s="42"/>
      <c r="H112" s="42"/>
      <c r="I112" s="42"/>
      <c r="J112" s="42"/>
      <c r="K112" s="43"/>
    </row>
    <row r="113" spans="3:11" s="51" customFormat="1" ht="20.25" customHeight="1" x14ac:dyDescent="0.25">
      <c r="C113" s="41"/>
      <c r="D113" s="59"/>
      <c r="E113" s="59" t="s">
        <v>23</v>
      </c>
      <c r="F113" s="57"/>
      <c r="G113" s="57"/>
      <c r="H113" s="57"/>
      <c r="I113" s="57"/>
      <c r="J113" s="57"/>
      <c r="K113" s="58"/>
    </row>
    <row r="114" spans="3:11" x14ac:dyDescent="0.25">
      <c r="C114" s="41"/>
      <c r="D114" s="11"/>
      <c r="E114" s="12"/>
      <c r="F114" s="12"/>
      <c r="G114" s="12"/>
      <c r="H114" s="13"/>
      <c r="I114" s="42"/>
      <c r="J114" s="42"/>
      <c r="K114" s="43"/>
    </row>
    <row r="115" spans="3:11" ht="13.5" thickBot="1" x14ac:dyDescent="0.35">
      <c r="C115" s="41"/>
      <c r="D115" s="4"/>
      <c r="E115" s="5"/>
      <c r="F115" s="5"/>
      <c r="G115" s="88" t="s">
        <v>14</v>
      </c>
      <c r="H115" s="6"/>
      <c r="I115" s="42"/>
      <c r="J115" s="42"/>
      <c r="K115" s="43"/>
    </row>
    <row r="116" spans="3:11" ht="33" customHeight="1" x14ac:dyDescent="0.25">
      <c r="C116" s="41"/>
      <c r="D116" s="4"/>
      <c r="E116" s="84">
        <f>VLOOKUP(F116,point,2,FALSE)</f>
        <v>-0.5</v>
      </c>
      <c r="F116" s="129" t="s">
        <v>5</v>
      </c>
      <c r="G116" s="16" t="s">
        <v>61</v>
      </c>
      <c r="H116" s="6"/>
      <c r="I116" s="42"/>
      <c r="J116" s="42"/>
      <c r="K116" s="43"/>
    </row>
    <row r="117" spans="3:11" ht="5.25" customHeight="1" x14ac:dyDescent="0.25">
      <c r="C117" s="41"/>
      <c r="D117" s="4"/>
      <c r="E117" s="84"/>
      <c r="F117" s="5"/>
      <c r="G117" s="5"/>
      <c r="H117" s="6"/>
      <c r="I117" s="42"/>
      <c r="J117" s="42"/>
      <c r="K117" s="43"/>
    </row>
    <row r="118" spans="3:11" ht="13.5" thickBot="1" x14ac:dyDescent="0.35">
      <c r="C118" s="41"/>
      <c r="D118" s="4"/>
      <c r="E118" s="84"/>
      <c r="F118" s="5"/>
      <c r="G118" s="88" t="s">
        <v>15</v>
      </c>
      <c r="H118" s="6"/>
      <c r="I118" s="42"/>
      <c r="J118" s="42"/>
      <c r="K118" s="43"/>
    </row>
    <row r="119" spans="3:11" ht="47.25" customHeight="1" x14ac:dyDescent="0.25">
      <c r="C119" s="41"/>
      <c r="D119" s="4"/>
      <c r="E119" s="84">
        <f>VLOOKUP(F119,point,2,FALSE)</f>
        <v>-0.5</v>
      </c>
      <c r="F119" s="129" t="s">
        <v>5</v>
      </c>
      <c r="G119" s="16" t="s">
        <v>73</v>
      </c>
      <c r="H119" s="6"/>
      <c r="I119" s="42"/>
      <c r="J119" s="42"/>
      <c r="K119" s="43"/>
    </row>
    <row r="120" spans="3:11" ht="5.25" customHeight="1" x14ac:dyDescent="0.25">
      <c r="C120" s="41"/>
      <c r="D120" s="4"/>
      <c r="E120" s="84"/>
      <c r="F120" s="5"/>
      <c r="G120" s="5"/>
      <c r="H120" s="6"/>
      <c r="I120" s="42"/>
      <c r="J120" s="42"/>
      <c r="K120" s="43"/>
    </row>
    <row r="121" spans="3:11" ht="13.5" thickBot="1" x14ac:dyDescent="0.35">
      <c r="C121" s="41"/>
      <c r="D121" s="4"/>
      <c r="E121" s="84"/>
      <c r="F121" s="5"/>
      <c r="G121" s="88" t="s">
        <v>16</v>
      </c>
      <c r="H121" s="6"/>
      <c r="I121" s="42"/>
      <c r="J121" s="42"/>
      <c r="K121" s="43"/>
    </row>
    <row r="122" spans="3:11" ht="41.25" customHeight="1" x14ac:dyDescent="0.25">
      <c r="C122" s="41"/>
      <c r="D122" s="4"/>
      <c r="E122" s="84">
        <f>VLOOKUP(F122,point,2,FALSE)</f>
        <v>-0.5</v>
      </c>
      <c r="F122" s="129" t="s">
        <v>5</v>
      </c>
      <c r="G122" s="16" t="s">
        <v>74</v>
      </c>
      <c r="H122" s="6"/>
      <c r="I122" s="42"/>
      <c r="J122" s="116"/>
      <c r="K122" s="43"/>
    </row>
    <row r="123" spans="3:11" ht="5.25" customHeight="1" thickBot="1" x14ac:dyDescent="0.3">
      <c r="C123" s="41"/>
      <c r="D123" s="4"/>
      <c r="E123" s="84"/>
      <c r="F123" s="9"/>
      <c r="G123" s="9"/>
      <c r="H123" s="6"/>
      <c r="I123" s="42"/>
      <c r="J123" s="42"/>
      <c r="K123" s="43"/>
    </row>
    <row r="124" spans="3:11" ht="48.75" customHeight="1" x14ac:dyDescent="0.25">
      <c r="C124" s="41"/>
      <c r="D124" s="4"/>
      <c r="E124" s="84">
        <f>VLOOKUP(F124,point,2,FALSE)</f>
        <v>-0.5</v>
      </c>
      <c r="F124" s="129" t="s">
        <v>5</v>
      </c>
      <c r="G124" s="16" t="s">
        <v>62</v>
      </c>
      <c r="H124" s="6"/>
      <c r="I124" s="42"/>
      <c r="J124" s="116" t="s">
        <v>121</v>
      </c>
      <c r="K124" s="43"/>
    </row>
    <row r="125" spans="3:11" ht="1.5" customHeight="1" x14ac:dyDescent="0.25">
      <c r="C125" s="41"/>
      <c r="D125" s="4"/>
      <c r="E125" s="85">
        <f>SUMIF(E116:E124,"&gt;0")/F125</f>
        <v>0</v>
      </c>
      <c r="F125" s="86">
        <f>COUNTIF(E116:E124,"&gt;-1")*2</f>
        <v>8</v>
      </c>
      <c r="G125" s="5"/>
      <c r="H125" s="6"/>
      <c r="I125" s="42"/>
      <c r="J125" s="42"/>
      <c r="K125" s="43"/>
    </row>
    <row r="126" spans="3:11" x14ac:dyDescent="0.25">
      <c r="C126" s="41"/>
      <c r="D126" s="8"/>
      <c r="E126" s="9"/>
      <c r="F126" s="9"/>
      <c r="G126" s="9"/>
      <c r="H126" s="10"/>
      <c r="I126" s="42"/>
      <c r="J126" s="158" t="s">
        <v>127</v>
      </c>
      <c r="K126" s="43"/>
    </row>
    <row r="127" spans="3:11" ht="13" thickBot="1" x14ac:dyDescent="0.3">
      <c r="C127" s="45"/>
      <c r="D127" s="46"/>
      <c r="E127" s="46"/>
      <c r="F127" s="46"/>
      <c r="G127" s="46"/>
      <c r="H127" s="46"/>
      <c r="I127" s="46"/>
      <c r="J127" s="46"/>
      <c r="K127" s="47"/>
    </row>
    <row r="128" spans="3:11" x14ac:dyDescent="0.25"/>
    <row r="129" spans="3:11" ht="14" x14ac:dyDescent="0.3">
      <c r="G129" s="91" t="s">
        <v>41</v>
      </c>
    </row>
    <row r="130" spans="3:11" ht="13" thickBot="1" x14ac:dyDescent="0.3"/>
    <row r="131" spans="3:11" ht="24" customHeight="1" x14ac:dyDescent="0.25">
      <c r="C131" s="60"/>
      <c r="D131" s="61" t="s">
        <v>12</v>
      </c>
      <c r="E131" s="62"/>
      <c r="F131" s="62"/>
      <c r="G131" s="62"/>
      <c r="H131" s="62"/>
      <c r="I131" s="62"/>
      <c r="J131" s="62"/>
      <c r="K131" s="63"/>
    </row>
    <row r="132" spans="3:11" x14ac:dyDescent="0.25">
      <c r="C132" s="70"/>
      <c r="D132" s="64"/>
      <c r="E132" s="64"/>
      <c r="F132" s="64"/>
      <c r="G132" s="64"/>
      <c r="H132" s="64"/>
      <c r="I132" s="64"/>
      <c r="J132" s="64"/>
      <c r="K132" s="65"/>
    </row>
    <row r="133" spans="3:11" s="51" customFormat="1" ht="20.25" customHeight="1" x14ac:dyDescent="0.25">
      <c r="C133" s="70"/>
      <c r="D133" s="72"/>
      <c r="E133" s="72" t="s">
        <v>24</v>
      </c>
      <c r="F133" s="66"/>
      <c r="G133" s="66"/>
      <c r="H133" s="66"/>
      <c r="I133" s="66"/>
      <c r="J133" s="66"/>
      <c r="K133" s="67"/>
    </row>
    <row r="134" spans="3:11" ht="13" thickBot="1" x14ac:dyDescent="0.3">
      <c r="C134" s="70"/>
      <c r="D134" s="11"/>
      <c r="E134" s="12"/>
      <c r="F134" s="12"/>
      <c r="G134" s="12"/>
      <c r="H134" s="13"/>
      <c r="I134" s="64"/>
      <c r="J134" s="64"/>
      <c r="K134" s="65"/>
    </row>
    <row r="135" spans="3:11" ht="62.25" customHeight="1" x14ac:dyDescent="0.25">
      <c r="C135" s="70"/>
      <c r="D135" s="4"/>
      <c r="E135" s="84">
        <f>VLOOKUP(F135,point,2,FALSE)</f>
        <v>-0.5</v>
      </c>
      <c r="F135" s="129" t="s">
        <v>5</v>
      </c>
      <c r="G135" s="16" t="s">
        <v>75</v>
      </c>
      <c r="H135" s="6"/>
      <c r="I135" s="64"/>
      <c r="J135" s="114" t="s">
        <v>122</v>
      </c>
      <c r="K135" s="65"/>
    </row>
    <row r="136" spans="3:11" ht="5.25" customHeight="1" x14ac:dyDescent="0.25">
      <c r="C136" s="70"/>
      <c r="D136" s="4"/>
      <c r="E136" s="84"/>
      <c r="F136" s="5"/>
      <c r="G136" s="5"/>
      <c r="H136" s="6"/>
      <c r="I136" s="64"/>
      <c r="J136" s="64"/>
      <c r="K136" s="65"/>
    </row>
    <row r="137" spans="3:11" ht="13.5" thickBot="1" x14ac:dyDescent="0.3">
      <c r="C137" s="70"/>
      <c r="D137" s="4"/>
      <c r="E137" s="84"/>
      <c r="F137" s="5"/>
      <c r="G137" s="90" t="s">
        <v>76</v>
      </c>
      <c r="H137" s="6"/>
      <c r="I137" s="64"/>
      <c r="J137" s="64"/>
      <c r="K137" s="65"/>
    </row>
    <row r="138" spans="3:11" ht="72.75" customHeight="1" x14ac:dyDescent="0.25">
      <c r="C138" s="70"/>
      <c r="D138" s="4"/>
      <c r="E138" s="84">
        <f>VLOOKUP(F138,point,2,FALSE)</f>
        <v>-0.5</v>
      </c>
      <c r="F138" s="129" t="s">
        <v>5</v>
      </c>
      <c r="G138" s="16" t="s">
        <v>63</v>
      </c>
      <c r="H138" s="6"/>
      <c r="I138" s="64"/>
      <c r="J138" s="115" t="s">
        <v>123</v>
      </c>
      <c r="K138" s="65"/>
    </row>
    <row r="139" spans="3:11" ht="5.25" customHeight="1" thickBot="1" x14ac:dyDescent="0.3">
      <c r="C139" s="70"/>
      <c r="D139" s="4"/>
      <c r="E139" s="84"/>
      <c r="F139" s="9"/>
      <c r="G139" s="9"/>
      <c r="H139" s="6"/>
      <c r="I139" s="64"/>
      <c r="J139" s="64"/>
      <c r="K139" s="65"/>
    </row>
    <row r="140" spans="3:11" ht="34.5" customHeight="1" x14ac:dyDescent="0.25">
      <c r="C140" s="70"/>
      <c r="D140" s="4"/>
      <c r="E140" s="84">
        <f>VLOOKUP(F140,point,2,FALSE)</f>
        <v>-0.5</v>
      </c>
      <c r="F140" s="129" t="s">
        <v>5</v>
      </c>
      <c r="G140" s="16" t="s">
        <v>77</v>
      </c>
      <c r="H140" s="6"/>
      <c r="I140" s="64"/>
      <c r="J140" s="115"/>
      <c r="K140" s="65"/>
    </row>
    <row r="141" spans="3:11" ht="1.5" customHeight="1" x14ac:dyDescent="0.25">
      <c r="C141" s="70"/>
      <c r="D141" s="4"/>
      <c r="E141" s="85">
        <f>SUMIF(E135:E140,"&gt;0")/F141</f>
        <v>0</v>
      </c>
      <c r="F141" s="86">
        <f>COUNTIF(E135:E140,"&gt;-1")*2</f>
        <v>6</v>
      </c>
      <c r="G141" s="5"/>
      <c r="H141" s="6"/>
      <c r="I141" s="64"/>
      <c r="J141" s="64"/>
      <c r="K141" s="65"/>
    </row>
    <row r="142" spans="3:11" x14ac:dyDescent="0.25">
      <c r="C142" s="70"/>
      <c r="D142" s="8"/>
      <c r="E142" s="9"/>
      <c r="F142" s="9"/>
      <c r="G142" s="9"/>
      <c r="H142" s="10"/>
      <c r="I142" s="64"/>
      <c r="J142" s="64"/>
      <c r="K142" s="65"/>
    </row>
    <row r="143" spans="3:11" x14ac:dyDescent="0.25">
      <c r="C143" s="70"/>
      <c r="D143" s="64"/>
      <c r="E143" s="64"/>
      <c r="F143" s="64"/>
      <c r="G143" s="64"/>
      <c r="H143" s="64"/>
      <c r="I143" s="64"/>
      <c r="J143" s="64"/>
      <c r="K143" s="65"/>
    </row>
    <row r="144" spans="3:11" s="51" customFormat="1" ht="20.25" customHeight="1" x14ac:dyDescent="0.25">
      <c r="C144" s="70"/>
      <c r="D144" s="72"/>
      <c r="E144" s="72" t="s">
        <v>79</v>
      </c>
      <c r="F144" s="66"/>
      <c r="G144" s="66"/>
      <c r="H144" s="66"/>
      <c r="I144" s="66"/>
      <c r="J144" s="66"/>
      <c r="K144" s="67"/>
    </row>
    <row r="145" spans="3:11" ht="13" thickBot="1" x14ac:dyDescent="0.3">
      <c r="C145" s="70"/>
      <c r="D145" s="11"/>
      <c r="E145" s="12"/>
      <c r="F145" s="12"/>
      <c r="G145" s="12"/>
      <c r="H145" s="13"/>
      <c r="I145" s="64"/>
      <c r="J145" s="64"/>
      <c r="K145" s="65"/>
    </row>
    <row r="146" spans="3:11" ht="34.5" customHeight="1" x14ac:dyDescent="0.25">
      <c r="C146" s="70"/>
      <c r="D146" s="4"/>
      <c r="E146" s="84">
        <f>VLOOKUP(F146,point,2,FALSE)</f>
        <v>-0.5</v>
      </c>
      <c r="F146" s="129" t="s">
        <v>5</v>
      </c>
      <c r="G146" s="16" t="s">
        <v>78</v>
      </c>
      <c r="H146" s="6"/>
      <c r="I146" s="64"/>
      <c r="J146" s="64"/>
      <c r="K146" s="65"/>
    </row>
    <row r="147" spans="3:11" ht="5.25" customHeight="1" thickBot="1" x14ac:dyDescent="0.3">
      <c r="C147" s="70"/>
      <c r="D147" s="4"/>
      <c r="E147" s="84"/>
      <c r="F147" s="9"/>
      <c r="G147" s="9"/>
      <c r="H147" s="6"/>
      <c r="I147" s="64"/>
      <c r="J147" s="64"/>
      <c r="K147" s="65"/>
    </row>
    <row r="148" spans="3:11" ht="35.25" customHeight="1" x14ac:dyDescent="0.25">
      <c r="C148" s="70"/>
      <c r="D148" s="4"/>
      <c r="E148" s="84">
        <f>VLOOKUP(F148,point,2,FALSE)</f>
        <v>-0.5</v>
      </c>
      <c r="F148" s="129" t="s">
        <v>5</v>
      </c>
      <c r="G148" s="16" t="s">
        <v>64</v>
      </c>
      <c r="H148" s="6"/>
      <c r="I148" s="64"/>
      <c r="J148" s="64"/>
      <c r="K148" s="65"/>
    </row>
    <row r="149" spans="3:11" ht="1.5" customHeight="1" x14ac:dyDescent="0.25">
      <c r="C149" s="70"/>
      <c r="D149" s="4"/>
      <c r="E149" s="85">
        <f>SUMIF(E146:E148,"&gt;0")/F149</f>
        <v>0</v>
      </c>
      <c r="F149" s="86">
        <f>COUNTIF(E146:E148,"&gt;-1")*2</f>
        <v>4</v>
      </c>
      <c r="G149" s="5"/>
      <c r="H149" s="6"/>
      <c r="I149" s="64"/>
      <c r="J149" s="64"/>
      <c r="K149" s="65"/>
    </row>
    <row r="150" spans="3:11" x14ac:dyDescent="0.25">
      <c r="C150" s="70"/>
      <c r="D150" s="8"/>
      <c r="E150" s="9"/>
      <c r="F150" s="9"/>
      <c r="G150" s="9"/>
      <c r="H150" s="10"/>
      <c r="I150" s="64"/>
      <c r="J150" s="64"/>
      <c r="K150" s="65"/>
    </row>
    <row r="151" spans="3:11" ht="13" thickBot="1" x14ac:dyDescent="0.3">
      <c r="C151" s="71"/>
      <c r="D151" s="68"/>
      <c r="E151" s="68"/>
      <c r="F151" s="68"/>
      <c r="G151" s="68"/>
      <c r="H151" s="68"/>
      <c r="I151" s="68"/>
      <c r="J151" s="68"/>
      <c r="K151" s="69"/>
    </row>
    <row r="152" spans="3:11" x14ac:dyDescent="0.25"/>
    <row r="153" spans="3:11" ht="14" x14ac:dyDescent="0.3">
      <c r="G153" s="91" t="s">
        <v>41</v>
      </c>
    </row>
    <row r="154" spans="3:11" ht="13" thickBot="1" x14ac:dyDescent="0.3"/>
    <row r="155" spans="3:11" ht="24" customHeight="1" x14ac:dyDescent="0.25">
      <c r="C155" s="74"/>
      <c r="D155" s="75" t="s">
        <v>25</v>
      </c>
      <c r="E155" s="76"/>
      <c r="F155" s="76"/>
      <c r="G155" s="76"/>
      <c r="H155" s="76"/>
      <c r="I155" s="76"/>
      <c r="J155" s="76"/>
      <c r="K155" s="77"/>
    </row>
    <row r="156" spans="3:11" x14ac:dyDescent="0.25">
      <c r="C156" s="83"/>
      <c r="D156" s="78"/>
      <c r="E156" s="78"/>
      <c r="F156" s="78"/>
      <c r="G156" s="78"/>
      <c r="H156" s="78"/>
      <c r="I156" s="78"/>
      <c r="J156" s="78"/>
      <c r="K156" s="79"/>
    </row>
    <row r="157" spans="3:11" ht="13" thickBot="1" x14ac:dyDescent="0.3">
      <c r="C157" s="83"/>
      <c r="D157" s="11"/>
      <c r="E157" s="12"/>
      <c r="F157" s="12"/>
      <c r="G157" s="12"/>
      <c r="H157" s="13"/>
      <c r="I157" s="78"/>
      <c r="J157" s="78"/>
      <c r="K157" s="79"/>
    </row>
    <row r="158" spans="3:11" ht="78.75" customHeight="1" x14ac:dyDescent="0.25">
      <c r="C158" s="83"/>
      <c r="D158" s="4"/>
      <c r="E158" s="84">
        <f>VLOOKUP(F158,point,2,FALSE)</f>
        <v>-0.5</v>
      </c>
      <c r="F158" s="129" t="s">
        <v>5</v>
      </c>
      <c r="G158" s="101" t="s">
        <v>83</v>
      </c>
      <c r="H158" s="6"/>
      <c r="I158" s="78"/>
      <c r="J158" s="157" t="s">
        <v>125</v>
      </c>
      <c r="K158" s="79"/>
    </row>
    <row r="159" spans="3:11" ht="5.25" customHeight="1" thickBot="1" x14ac:dyDescent="0.3">
      <c r="C159" s="83"/>
      <c r="D159" s="4"/>
      <c r="E159" s="84"/>
      <c r="F159" s="5"/>
      <c r="G159" s="5"/>
      <c r="H159" s="6"/>
      <c r="I159" s="78"/>
      <c r="J159" s="78"/>
      <c r="K159" s="79"/>
    </row>
    <row r="160" spans="3:11" ht="64.5" customHeight="1" x14ac:dyDescent="0.25">
      <c r="C160" s="83"/>
      <c r="D160" s="4"/>
      <c r="E160" s="84">
        <f>VLOOKUP(F160,point,2,FALSE)</f>
        <v>-0.5</v>
      </c>
      <c r="F160" s="129" t="s">
        <v>5</v>
      </c>
      <c r="G160" s="16" t="s">
        <v>84</v>
      </c>
      <c r="H160" s="6"/>
      <c r="I160" s="78"/>
      <c r="J160" s="156" t="s">
        <v>124</v>
      </c>
      <c r="K160" s="79"/>
    </row>
    <row r="161" spans="3:11" ht="1.5" customHeight="1" x14ac:dyDescent="0.25">
      <c r="C161" s="83"/>
      <c r="D161" s="4"/>
      <c r="E161" s="85">
        <f>SUMIF(E158:E160,"&gt;0")/F161</f>
        <v>0</v>
      </c>
      <c r="F161" s="86">
        <f>COUNTIF(E158:E160,"&gt;-1")*2</f>
        <v>4</v>
      </c>
      <c r="G161" s="5"/>
      <c r="H161" s="6"/>
      <c r="I161" s="78"/>
      <c r="J161" s="78"/>
      <c r="K161" s="79"/>
    </row>
    <row r="162" spans="3:11" x14ac:dyDescent="0.25">
      <c r="C162" s="83"/>
      <c r="D162" s="8"/>
      <c r="E162" s="9"/>
      <c r="F162" s="9"/>
      <c r="G162" s="9"/>
      <c r="H162" s="10"/>
      <c r="I162" s="78"/>
      <c r="J162" s="78"/>
      <c r="K162" s="79"/>
    </row>
    <row r="163" spans="3:11" ht="13" thickBot="1" x14ac:dyDescent="0.3">
      <c r="C163" s="82"/>
      <c r="D163" s="80"/>
      <c r="E163" s="80"/>
      <c r="F163" s="80"/>
      <c r="G163" s="80"/>
      <c r="H163" s="80"/>
      <c r="I163" s="80"/>
      <c r="J163" s="80"/>
      <c r="K163" s="81"/>
    </row>
    <row r="164" spans="3:11" x14ac:dyDescent="0.25"/>
    <row r="165" spans="3:11" ht="14" x14ac:dyDescent="0.3">
      <c r="G165" s="91" t="s">
        <v>41</v>
      </c>
    </row>
    <row r="166" spans="3:11" x14ac:dyDescent="0.25"/>
  </sheetData>
  <protectedRanges>
    <protectedRange sqref="F9 F12 F14 F16 F18 F24 F26 F29 F31 F33 F45 F47 F49 F56 F58 F60 F63 F66 F72 F74 F86 F88 F91 F97 F99 F105 F107 F109 F116 F119 F122 F124 F135 F138 F140 F146 F148 F158 F160" name="Plage1"/>
  </protectedRanges>
  <conditionalFormatting sqref="F9">
    <cfRule type="containsText" dxfId="194" priority="236" operator="containsText" text="Non répondu">
      <formula>NOT(ISERROR(SEARCH("Non répondu",F9)))</formula>
    </cfRule>
  </conditionalFormatting>
  <conditionalFormatting sqref="F12">
    <cfRule type="containsText" dxfId="193" priority="186" operator="containsText" text="Non répondu">
      <formula>NOT(ISERROR(SEARCH("Non répondu",F12)))</formula>
    </cfRule>
  </conditionalFormatting>
  <conditionalFormatting sqref="F14">
    <cfRule type="containsText" dxfId="192" priority="181" operator="containsText" text="Non répondu">
      <formula>NOT(ISERROR(SEARCH("Non répondu",F14)))</formula>
    </cfRule>
  </conditionalFormatting>
  <conditionalFormatting sqref="F16">
    <cfRule type="containsText" dxfId="191" priority="176" operator="containsText" text="Non répondu">
      <formula>NOT(ISERROR(SEARCH("Non répondu",F16)))</formula>
    </cfRule>
  </conditionalFormatting>
  <conditionalFormatting sqref="F18">
    <cfRule type="containsText" dxfId="190" priority="171" operator="containsText" text="Non répondu">
      <formula>NOT(ISERROR(SEARCH("Non répondu",F18)))</formula>
    </cfRule>
  </conditionalFormatting>
  <conditionalFormatting sqref="F24">
    <cfRule type="containsText" dxfId="189" priority="166" operator="containsText" text="Non répondu">
      <formula>NOT(ISERROR(SEARCH("Non répondu",F24)))</formula>
    </cfRule>
  </conditionalFormatting>
  <conditionalFormatting sqref="F26">
    <cfRule type="containsText" dxfId="188" priority="161" operator="containsText" text="Non répondu">
      <formula>NOT(ISERROR(SEARCH("Non répondu",F26)))</formula>
    </cfRule>
  </conditionalFormatting>
  <conditionalFormatting sqref="F29">
    <cfRule type="containsText" dxfId="187" priority="156" operator="containsText" text="Non répondu">
      <formula>NOT(ISERROR(SEARCH("Non répondu",F29)))</formula>
    </cfRule>
  </conditionalFormatting>
  <conditionalFormatting sqref="F31">
    <cfRule type="containsText" dxfId="186" priority="151" operator="containsText" text="Non répondu">
      <formula>NOT(ISERROR(SEARCH("Non répondu",F31)))</formula>
    </cfRule>
  </conditionalFormatting>
  <conditionalFormatting sqref="F33">
    <cfRule type="containsText" dxfId="185" priority="146" operator="containsText" text="Non répondu">
      <formula>NOT(ISERROR(SEARCH("Non répondu",F33)))</formula>
    </cfRule>
  </conditionalFormatting>
  <conditionalFormatting sqref="F45">
    <cfRule type="containsText" dxfId="184" priority="141" operator="containsText" text="Non répondu">
      <formula>NOT(ISERROR(SEARCH("Non répondu",F45)))</formula>
    </cfRule>
  </conditionalFormatting>
  <conditionalFormatting sqref="F47">
    <cfRule type="containsText" dxfId="183" priority="136" operator="containsText" text="Non répondu">
      <formula>NOT(ISERROR(SEARCH("Non répondu",F47)))</formula>
    </cfRule>
  </conditionalFormatting>
  <conditionalFormatting sqref="F49">
    <cfRule type="containsText" dxfId="182" priority="131" operator="containsText" text="Non répondu">
      <formula>NOT(ISERROR(SEARCH("Non répondu",F49)))</formula>
    </cfRule>
  </conditionalFormatting>
  <conditionalFormatting sqref="F56">
    <cfRule type="containsText" dxfId="181" priority="126" operator="containsText" text="Non répondu">
      <formula>NOT(ISERROR(SEARCH("Non répondu",F56)))</formula>
    </cfRule>
  </conditionalFormatting>
  <conditionalFormatting sqref="F58">
    <cfRule type="containsText" dxfId="180" priority="121" operator="containsText" text="Non répondu">
      <formula>NOT(ISERROR(SEARCH("Non répondu",F58)))</formula>
    </cfRule>
  </conditionalFormatting>
  <conditionalFormatting sqref="F60">
    <cfRule type="containsText" dxfId="179" priority="116" operator="containsText" text="Non répondu">
      <formula>NOT(ISERROR(SEARCH("Non répondu",F60)))</formula>
    </cfRule>
  </conditionalFormatting>
  <conditionalFormatting sqref="F63">
    <cfRule type="containsText" dxfId="178" priority="111" operator="containsText" text="Non répondu">
      <formula>NOT(ISERROR(SEARCH("Non répondu",F63)))</formula>
    </cfRule>
  </conditionalFormatting>
  <conditionalFormatting sqref="F66">
    <cfRule type="containsText" dxfId="177" priority="106" operator="containsText" text="Non répondu">
      <formula>NOT(ISERROR(SEARCH("Non répondu",F66)))</formula>
    </cfRule>
  </conditionalFormatting>
  <conditionalFormatting sqref="F72">
    <cfRule type="containsText" dxfId="176" priority="101" operator="containsText" text="Non répondu">
      <formula>NOT(ISERROR(SEARCH("Non répondu",F72)))</formula>
    </cfRule>
  </conditionalFormatting>
  <conditionalFormatting sqref="F74">
    <cfRule type="containsText" dxfId="175" priority="96" operator="containsText" text="Non répondu">
      <formula>NOT(ISERROR(SEARCH("Non répondu",F74)))</formula>
    </cfRule>
  </conditionalFormatting>
  <conditionalFormatting sqref="F86">
    <cfRule type="containsText" dxfId="174" priority="91" operator="containsText" text="Non répondu">
      <formula>NOT(ISERROR(SEARCH("Non répondu",F86)))</formula>
    </cfRule>
  </conditionalFormatting>
  <conditionalFormatting sqref="F88">
    <cfRule type="containsText" dxfId="173" priority="86" operator="containsText" text="Non répondu">
      <formula>NOT(ISERROR(SEARCH("Non répondu",F88)))</formula>
    </cfRule>
  </conditionalFormatting>
  <conditionalFormatting sqref="F91">
    <cfRule type="containsText" dxfId="172" priority="81" operator="containsText" text="Non répondu">
      <formula>NOT(ISERROR(SEARCH("Non répondu",F91)))</formula>
    </cfRule>
  </conditionalFormatting>
  <conditionalFormatting sqref="F97">
    <cfRule type="containsText" dxfId="171" priority="76" operator="containsText" text="Non répondu">
      <formula>NOT(ISERROR(SEARCH("Non répondu",F97)))</formula>
    </cfRule>
  </conditionalFormatting>
  <conditionalFormatting sqref="F99">
    <cfRule type="containsText" dxfId="170" priority="71" operator="containsText" text="Non répondu">
      <formula>NOT(ISERROR(SEARCH("Non répondu",F99)))</formula>
    </cfRule>
  </conditionalFormatting>
  <conditionalFormatting sqref="F105">
    <cfRule type="containsText" dxfId="169" priority="66" operator="containsText" text="Non répondu">
      <formula>NOT(ISERROR(SEARCH("Non répondu",F105)))</formula>
    </cfRule>
  </conditionalFormatting>
  <conditionalFormatting sqref="F107">
    <cfRule type="containsText" dxfId="168" priority="61" operator="containsText" text="Non répondu">
      <formula>NOT(ISERROR(SEARCH("Non répondu",F107)))</formula>
    </cfRule>
  </conditionalFormatting>
  <conditionalFormatting sqref="F109">
    <cfRule type="containsText" dxfId="167" priority="56" operator="containsText" text="Non répondu">
      <formula>NOT(ISERROR(SEARCH("Non répondu",F109)))</formula>
    </cfRule>
  </conditionalFormatting>
  <conditionalFormatting sqref="F116">
    <cfRule type="containsText" dxfId="166" priority="51" operator="containsText" text="Non répondu">
      <formula>NOT(ISERROR(SEARCH("Non répondu",F116)))</formula>
    </cfRule>
  </conditionalFormatting>
  <conditionalFormatting sqref="F119">
    <cfRule type="containsText" dxfId="165" priority="46" operator="containsText" text="Non répondu">
      <formula>NOT(ISERROR(SEARCH("Non répondu",F119)))</formula>
    </cfRule>
  </conditionalFormatting>
  <conditionalFormatting sqref="F122">
    <cfRule type="containsText" dxfId="164" priority="41" operator="containsText" text="Non répondu">
      <formula>NOT(ISERROR(SEARCH("Non répondu",F122)))</formula>
    </cfRule>
  </conditionalFormatting>
  <conditionalFormatting sqref="F124">
    <cfRule type="containsText" dxfId="163" priority="36" operator="containsText" text="Non répondu">
      <formula>NOT(ISERROR(SEARCH("Non répondu",F124)))</formula>
    </cfRule>
  </conditionalFormatting>
  <conditionalFormatting sqref="F135">
    <cfRule type="containsText" dxfId="162" priority="31" operator="containsText" text="Non répondu">
      <formula>NOT(ISERROR(SEARCH("Non répondu",F135)))</formula>
    </cfRule>
  </conditionalFormatting>
  <conditionalFormatting sqref="F138">
    <cfRule type="containsText" dxfId="161" priority="26" operator="containsText" text="Non répondu">
      <formula>NOT(ISERROR(SEARCH("Non répondu",F138)))</formula>
    </cfRule>
  </conditionalFormatting>
  <conditionalFormatting sqref="F140">
    <cfRule type="containsText" dxfId="160" priority="21" operator="containsText" text="Non répondu">
      <formula>NOT(ISERROR(SEARCH("Non répondu",F140)))</formula>
    </cfRule>
  </conditionalFormatting>
  <conditionalFormatting sqref="F146">
    <cfRule type="containsText" dxfId="159" priority="16" operator="containsText" text="Non répondu">
      <formula>NOT(ISERROR(SEARCH("Non répondu",F146)))</formula>
    </cfRule>
  </conditionalFormatting>
  <conditionalFormatting sqref="F148">
    <cfRule type="containsText" dxfId="158" priority="11" operator="containsText" text="Non répondu">
      <formula>NOT(ISERROR(SEARCH("Non répondu",F148)))</formula>
    </cfRule>
  </conditionalFormatting>
  <conditionalFormatting sqref="F158">
    <cfRule type="containsText" dxfId="157" priority="6" operator="containsText" text="Non répondu">
      <formula>NOT(ISERROR(SEARCH("Non répondu",F158)))</formula>
    </cfRule>
  </conditionalFormatting>
  <conditionalFormatting sqref="F160">
    <cfRule type="containsText" dxfId="156" priority="1" operator="containsText" text="Non répondu">
      <formula>NOT(ISERROR(SEARCH("Non répondu",F160)))</formula>
    </cfRule>
  </conditionalFormatting>
  <dataValidations count="1">
    <dataValidation type="list" allowBlank="1" showInputMessage="1" showErrorMessage="1" sqref="F26 F33 F47 F56 F63 F91 F116 F18 F24 F14 F160 F29 F58 F16 F9 F49 F45 F60 F72 F86 F88 F74 F99 F146 F97 F119 F12 F138 F124 F31 F109 F122 F105 F107 F135 F140 F148 F158 F66" xr:uid="{00000000-0002-0000-0100-000000000000}">
      <formula1>Eval</formula1>
    </dataValidation>
  </dataValidations>
  <hyperlinks>
    <hyperlink ref="G3" location="Résultats!A9:A20" display="Retour résultats" xr:uid="{00000000-0004-0000-0100-000000000000}"/>
    <hyperlink ref="G38" location="Résultats!A9:A20" display="Retour résultats" xr:uid="{00000000-0004-0000-0100-00000E000000}"/>
    <hyperlink ref="G79" location="Résultats!A9:A20" display="Retour résultats" xr:uid="{00000000-0004-0000-0100-00000F000000}"/>
    <hyperlink ref="G129" location="Résultats!A9:A20" display="Retour résultats" xr:uid="{00000000-0004-0000-0100-000010000000}"/>
    <hyperlink ref="G153" location="Résultats!A9:A20" display="Retour résultats" xr:uid="{00000000-0004-0000-0100-000011000000}"/>
    <hyperlink ref="G165" location="Résultats!A9:A20" display="Retour résultats" xr:uid="{00000000-0004-0000-0100-000012000000}"/>
    <hyperlink ref="J45" r:id="rId1" xr:uid="{40BAD7AC-CFB4-4FC8-A450-67996ED7888B}"/>
    <hyperlink ref="J47" r:id="rId2" xr:uid="{C5F6859A-A074-492F-8F6E-FACF0C97ED1D}"/>
    <hyperlink ref="J56" r:id="rId3" display="Bilan, diagnostic audit énergétique" xr:uid="{8CF30DB0-1A1E-4120-9B29-E66190F579C6}"/>
    <hyperlink ref="J63" r:id="rId4" xr:uid="{6728F51D-AFF0-4D83-852B-91AC694BABAE}"/>
    <hyperlink ref="J86" r:id="rId5" xr:uid="{01CA04F4-3884-42E4-A67A-79B3401E2B6F}"/>
    <hyperlink ref="J124" r:id="rId6" xr:uid="{05EF119E-49E9-4D04-ADD0-67406C54948B}"/>
    <hyperlink ref="J135" r:id="rId7" xr:uid="{25F42C48-88AD-4D35-BD7D-FCABF3001C4D}"/>
    <hyperlink ref="J138" r:id="rId8" display="Répertoire des solutions logicielles de système de management de l'énergie" xr:uid="{84EE8CE2-5F0E-44AA-9EB9-83BD97DD9DFF}"/>
    <hyperlink ref="J88" r:id="rId9" xr:uid="{53D07310-AD56-49FB-9473-49F78701C31C}"/>
    <hyperlink ref="J126" r:id="rId10" xr:uid="{23E22874-0765-4AAE-931B-EDB797A7F287}"/>
  </hyperlinks>
  <pageMargins left="0.7" right="0.7" top="0.75" bottom="0.75" header="0.3" footer="0.3"/>
  <pageSetup paperSize="9" scale="59" fitToHeight="0" orientation="portrait" r:id="rId11"/>
  <drawing r:id="rId12"/>
  <extLst>
    <ext xmlns:x14="http://schemas.microsoft.com/office/spreadsheetml/2009/9/main" uri="{78C0D931-6437-407d-A8EE-F0AAD7539E65}">
      <x14:conditionalFormattings>
        <x14:conditionalFormatting xmlns:xm="http://schemas.microsoft.com/office/excel/2006/main">
          <x14:cfRule type="containsText" priority="237" operator="containsText" id="{7DD5325B-8C4D-49B3-9CB7-A46DEA7565FE}">
            <xm:f>NOT(ISERROR(SEARCH(Listes!$A$6,F9)))</xm:f>
            <xm:f>Listes!$A$6</xm:f>
            <x14:dxf>
              <fill>
                <patternFill>
                  <bgColor rgb="FFFF5050"/>
                </patternFill>
              </fill>
            </x14:dxf>
          </x14:cfRule>
          <x14:cfRule type="containsText" priority="238" operator="containsText" id="{E953F258-A778-42C8-B0B3-47CFB4E90CD7}">
            <xm:f>NOT(ISERROR(SEARCH(Listes!$A$5,F9)))</xm:f>
            <xm:f>Listes!$A$5</xm:f>
            <x14:dxf>
              <fill>
                <patternFill>
                  <bgColor rgb="FFFFD44B"/>
                </patternFill>
              </fill>
            </x14:dxf>
          </x14:cfRule>
          <x14:cfRule type="containsText" priority="239" operator="containsText" id="{1633A6A8-95FA-4DEA-A422-38AB1E74AAFE}">
            <xm:f>NOT(ISERROR(SEARCH(Listes!$A$4,F9)))</xm:f>
            <xm:f>Listes!$A$4</xm:f>
            <x14:dxf>
              <fill>
                <patternFill>
                  <bgColor rgb="FF87ED7F"/>
                </patternFill>
              </fill>
            </x14:dxf>
          </x14:cfRule>
          <x14:cfRule type="containsText" priority="240" operator="containsText" id="{33C2CEBA-1853-4409-9045-243C53A96472}">
            <xm:f>NOT(ISERROR(SEARCH(Listes!$A$7,F9)))</xm:f>
            <xm:f>Listes!$A$7</xm:f>
            <x14:dxf>
              <fill>
                <patternFill>
                  <bgColor theme="0" tint="-0.14996795556505021"/>
                </patternFill>
              </fill>
            </x14:dxf>
          </x14:cfRule>
          <xm:sqref>F9</xm:sqref>
        </x14:conditionalFormatting>
        <x14:conditionalFormatting xmlns:xm="http://schemas.microsoft.com/office/excel/2006/main">
          <x14:cfRule type="containsText" priority="187" operator="containsText" id="{8A53B6FB-07B8-4DD4-AF5A-DFCDFD7D32D0}">
            <xm:f>NOT(ISERROR(SEARCH(Listes!$A$6,F12)))</xm:f>
            <xm:f>Listes!$A$6</xm:f>
            <x14:dxf>
              <fill>
                <patternFill>
                  <bgColor rgb="FFFF5050"/>
                </patternFill>
              </fill>
            </x14:dxf>
          </x14:cfRule>
          <x14:cfRule type="containsText" priority="188" operator="containsText" id="{4972D5AB-CB52-48FB-8DAF-F4E94E3DD16B}">
            <xm:f>NOT(ISERROR(SEARCH(Listes!$A$5,F12)))</xm:f>
            <xm:f>Listes!$A$5</xm:f>
            <x14:dxf>
              <fill>
                <patternFill>
                  <bgColor rgb="FFFFD44B"/>
                </patternFill>
              </fill>
            </x14:dxf>
          </x14:cfRule>
          <x14:cfRule type="containsText" priority="189" operator="containsText" id="{214FE545-3D35-4639-9627-62A58B6B989E}">
            <xm:f>NOT(ISERROR(SEARCH(Listes!$A$4,F12)))</xm:f>
            <xm:f>Listes!$A$4</xm:f>
            <x14:dxf>
              <fill>
                <patternFill>
                  <bgColor rgb="FF87ED7F"/>
                </patternFill>
              </fill>
            </x14:dxf>
          </x14:cfRule>
          <x14:cfRule type="containsText" priority="190" operator="containsText" id="{15A8A925-566F-4E35-9510-A0DB3A7CF6C0}">
            <xm:f>NOT(ISERROR(SEARCH(Listes!$A$7,F12)))</xm:f>
            <xm:f>Listes!$A$7</xm:f>
            <x14:dxf>
              <fill>
                <patternFill>
                  <bgColor theme="0" tint="-0.14996795556505021"/>
                </patternFill>
              </fill>
            </x14:dxf>
          </x14:cfRule>
          <xm:sqref>F12</xm:sqref>
        </x14:conditionalFormatting>
        <x14:conditionalFormatting xmlns:xm="http://schemas.microsoft.com/office/excel/2006/main">
          <x14:cfRule type="containsText" priority="182" operator="containsText" id="{2A252595-1166-430C-A440-CFFBB14A1810}">
            <xm:f>NOT(ISERROR(SEARCH(Listes!$A$6,F14)))</xm:f>
            <xm:f>Listes!$A$6</xm:f>
            <x14:dxf>
              <fill>
                <patternFill>
                  <bgColor rgb="FFFF5050"/>
                </patternFill>
              </fill>
            </x14:dxf>
          </x14:cfRule>
          <x14:cfRule type="containsText" priority="183" operator="containsText" id="{3F98A9C0-8217-40E5-AF33-D35E8EA42F3D}">
            <xm:f>NOT(ISERROR(SEARCH(Listes!$A$5,F14)))</xm:f>
            <xm:f>Listes!$A$5</xm:f>
            <x14:dxf>
              <fill>
                <patternFill>
                  <bgColor rgb="FFFFD44B"/>
                </patternFill>
              </fill>
            </x14:dxf>
          </x14:cfRule>
          <x14:cfRule type="containsText" priority="184" operator="containsText" id="{F44920D3-D8AD-4696-BA4D-12146BA2DB86}">
            <xm:f>NOT(ISERROR(SEARCH(Listes!$A$4,F14)))</xm:f>
            <xm:f>Listes!$A$4</xm:f>
            <x14:dxf>
              <fill>
                <patternFill>
                  <bgColor rgb="FF87ED7F"/>
                </patternFill>
              </fill>
            </x14:dxf>
          </x14:cfRule>
          <x14:cfRule type="containsText" priority="185" operator="containsText" id="{C72D47C2-2775-44E7-9F76-F817DF88452A}">
            <xm:f>NOT(ISERROR(SEARCH(Listes!$A$7,F14)))</xm:f>
            <xm:f>Listes!$A$7</xm:f>
            <x14:dxf>
              <fill>
                <patternFill>
                  <bgColor theme="0" tint="-0.14996795556505021"/>
                </patternFill>
              </fill>
            </x14:dxf>
          </x14:cfRule>
          <xm:sqref>F14</xm:sqref>
        </x14:conditionalFormatting>
        <x14:conditionalFormatting xmlns:xm="http://schemas.microsoft.com/office/excel/2006/main">
          <x14:cfRule type="containsText" priority="177" operator="containsText" id="{4ED1432D-130A-44F3-9B9E-53EC4C333206}">
            <xm:f>NOT(ISERROR(SEARCH(Listes!$A$6,F16)))</xm:f>
            <xm:f>Listes!$A$6</xm:f>
            <x14:dxf>
              <fill>
                <patternFill>
                  <bgColor rgb="FFFF5050"/>
                </patternFill>
              </fill>
            </x14:dxf>
          </x14:cfRule>
          <x14:cfRule type="containsText" priority="178" operator="containsText" id="{F3CAF1B4-8EBF-41A3-9A07-FF9EA4C7CDA1}">
            <xm:f>NOT(ISERROR(SEARCH(Listes!$A$5,F16)))</xm:f>
            <xm:f>Listes!$A$5</xm:f>
            <x14:dxf>
              <fill>
                <patternFill>
                  <bgColor rgb="FFFFD44B"/>
                </patternFill>
              </fill>
            </x14:dxf>
          </x14:cfRule>
          <x14:cfRule type="containsText" priority="179" operator="containsText" id="{E2DA24B4-9246-40FB-9441-E347E794B4FD}">
            <xm:f>NOT(ISERROR(SEARCH(Listes!$A$4,F16)))</xm:f>
            <xm:f>Listes!$A$4</xm:f>
            <x14:dxf>
              <fill>
                <patternFill>
                  <bgColor rgb="FF87ED7F"/>
                </patternFill>
              </fill>
            </x14:dxf>
          </x14:cfRule>
          <x14:cfRule type="containsText" priority="180" operator="containsText" id="{707F9E06-255B-4406-B0AF-A08C85587C34}">
            <xm:f>NOT(ISERROR(SEARCH(Listes!$A$7,F16)))</xm:f>
            <xm:f>Listes!$A$7</xm:f>
            <x14:dxf>
              <fill>
                <patternFill>
                  <bgColor theme="0" tint="-0.14996795556505021"/>
                </patternFill>
              </fill>
            </x14:dxf>
          </x14:cfRule>
          <xm:sqref>F16</xm:sqref>
        </x14:conditionalFormatting>
        <x14:conditionalFormatting xmlns:xm="http://schemas.microsoft.com/office/excel/2006/main">
          <x14:cfRule type="containsText" priority="172" operator="containsText" id="{11BDA299-1655-4125-B260-3376C06EBE34}">
            <xm:f>NOT(ISERROR(SEARCH(Listes!$A$6,F18)))</xm:f>
            <xm:f>Listes!$A$6</xm:f>
            <x14:dxf>
              <fill>
                <patternFill>
                  <bgColor rgb="FFFF5050"/>
                </patternFill>
              </fill>
            </x14:dxf>
          </x14:cfRule>
          <x14:cfRule type="containsText" priority="173" operator="containsText" id="{092F487A-7525-4EC3-95CD-3D663785B2CF}">
            <xm:f>NOT(ISERROR(SEARCH(Listes!$A$5,F18)))</xm:f>
            <xm:f>Listes!$A$5</xm:f>
            <x14:dxf>
              <fill>
                <patternFill>
                  <bgColor rgb="FFFFD44B"/>
                </patternFill>
              </fill>
            </x14:dxf>
          </x14:cfRule>
          <x14:cfRule type="containsText" priority="174" operator="containsText" id="{D23C97E2-7B19-49F5-87E7-F018396603DA}">
            <xm:f>NOT(ISERROR(SEARCH(Listes!$A$4,F18)))</xm:f>
            <xm:f>Listes!$A$4</xm:f>
            <x14:dxf>
              <fill>
                <patternFill>
                  <bgColor rgb="FF87ED7F"/>
                </patternFill>
              </fill>
            </x14:dxf>
          </x14:cfRule>
          <x14:cfRule type="containsText" priority="175" operator="containsText" id="{02CCD53E-CC35-4041-AFA8-60061213F32A}">
            <xm:f>NOT(ISERROR(SEARCH(Listes!$A$7,F18)))</xm:f>
            <xm:f>Listes!$A$7</xm:f>
            <x14:dxf>
              <fill>
                <patternFill>
                  <bgColor theme="0" tint="-0.14996795556505021"/>
                </patternFill>
              </fill>
            </x14:dxf>
          </x14:cfRule>
          <xm:sqref>F18</xm:sqref>
        </x14:conditionalFormatting>
        <x14:conditionalFormatting xmlns:xm="http://schemas.microsoft.com/office/excel/2006/main">
          <x14:cfRule type="containsText" priority="167" operator="containsText" id="{F278B134-B405-4692-9692-657D0B5B91F1}">
            <xm:f>NOT(ISERROR(SEARCH(Listes!$A$6,F24)))</xm:f>
            <xm:f>Listes!$A$6</xm:f>
            <x14:dxf>
              <fill>
                <patternFill>
                  <bgColor rgb="FFFF5050"/>
                </patternFill>
              </fill>
            </x14:dxf>
          </x14:cfRule>
          <x14:cfRule type="containsText" priority="168" operator="containsText" id="{1F3F450D-670D-4003-B71F-FC1F92D8B674}">
            <xm:f>NOT(ISERROR(SEARCH(Listes!$A$5,F24)))</xm:f>
            <xm:f>Listes!$A$5</xm:f>
            <x14:dxf>
              <fill>
                <patternFill>
                  <bgColor rgb="FFFFD44B"/>
                </patternFill>
              </fill>
            </x14:dxf>
          </x14:cfRule>
          <x14:cfRule type="containsText" priority="169" operator="containsText" id="{437F8C44-3B2C-477E-AC35-B5FE7E1D02B3}">
            <xm:f>NOT(ISERROR(SEARCH(Listes!$A$4,F24)))</xm:f>
            <xm:f>Listes!$A$4</xm:f>
            <x14:dxf>
              <fill>
                <patternFill>
                  <bgColor rgb="FF87ED7F"/>
                </patternFill>
              </fill>
            </x14:dxf>
          </x14:cfRule>
          <x14:cfRule type="containsText" priority="170" operator="containsText" id="{107AE961-95BE-4E9F-AB37-BEAB382E1357}">
            <xm:f>NOT(ISERROR(SEARCH(Listes!$A$7,F24)))</xm:f>
            <xm:f>Listes!$A$7</xm:f>
            <x14:dxf>
              <fill>
                <patternFill>
                  <bgColor theme="0" tint="-0.14996795556505021"/>
                </patternFill>
              </fill>
            </x14:dxf>
          </x14:cfRule>
          <xm:sqref>F24</xm:sqref>
        </x14:conditionalFormatting>
        <x14:conditionalFormatting xmlns:xm="http://schemas.microsoft.com/office/excel/2006/main">
          <x14:cfRule type="containsText" priority="162" operator="containsText" id="{1F0BC46A-62B1-4D57-9EC1-A79DC752D6F8}">
            <xm:f>NOT(ISERROR(SEARCH(Listes!$A$6,F26)))</xm:f>
            <xm:f>Listes!$A$6</xm:f>
            <x14:dxf>
              <fill>
                <patternFill>
                  <bgColor rgb="FFFF5050"/>
                </patternFill>
              </fill>
            </x14:dxf>
          </x14:cfRule>
          <x14:cfRule type="containsText" priority="163" operator="containsText" id="{912A57B8-B933-4491-BBD6-83BDF096CD89}">
            <xm:f>NOT(ISERROR(SEARCH(Listes!$A$5,F26)))</xm:f>
            <xm:f>Listes!$A$5</xm:f>
            <x14:dxf>
              <fill>
                <patternFill>
                  <bgColor rgb="FFFFD44B"/>
                </patternFill>
              </fill>
            </x14:dxf>
          </x14:cfRule>
          <x14:cfRule type="containsText" priority="164" operator="containsText" id="{6B36202C-10DC-4061-8EEF-AB862036B5C4}">
            <xm:f>NOT(ISERROR(SEARCH(Listes!$A$4,F26)))</xm:f>
            <xm:f>Listes!$A$4</xm:f>
            <x14:dxf>
              <fill>
                <patternFill>
                  <bgColor rgb="FF87ED7F"/>
                </patternFill>
              </fill>
            </x14:dxf>
          </x14:cfRule>
          <x14:cfRule type="containsText" priority="165" operator="containsText" id="{7D30AF21-2311-4919-A2FB-200BC8594797}">
            <xm:f>NOT(ISERROR(SEARCH(Listes!$A$7,F26)))</xm:f>
            <xm:f>Listes!$A$7</xm:f>
            <x14:dxf>
              <fill>
                <patternFill>
                  <bgColor theme="0" tint="-0.14996795556505021"/>
                </patternFill>
              </fill>
            </x14:dxf>
          </x14:cfRule>
          <xm:sqref>F26</xm:sqref>
        </x14:conditionalFormatting>
        <x14:conditionalFormatting xmlns:xm="http://schemas.microsoft.com/office/excel/2006/main">
          <x14:cfRule type="containsText" priority="157" operator="containsText" id="{43B3F333-5384-49A9-BE11-2FA31D4DD2A1}">
            <xm:f>NOT(ISERROR(SEARCH(Listes!$A$6,F29)))</xm:f>
            <xm:f>Listes!$A$6</xm:f>
            <x14:dxf>
              <fill>
                <patternFill>
                  <bgColor rgb="FFFF5050"/>
                </patternFill>
              </fill>
            </x14:dxf>
          </x14:cfRule>
          <x14:cfRule type="containsText" priority="158" operator="containsText" id="{8E3090BA-F040-4C9B-A8E5-D154C872358A}">
            <xm:f>NOT(ISERROR(SEARCH(Listes!$A$5,F29)))</xm:f>
            <xm:f>Listes!$A$5</xm:f>
            <x14:dxf>
              <fill>
                <patternFill>
                  <bgColor rgb="FFFFD44B"/>
                </patternFill>
              </fill>
            </x14:dxf>
          </x14:cfRule>
          <x14:cfRule type="containsText" priority="159" operator="containsText" id="{56A83D57-E042-4CE2-B3B6-C2E406439447}">
            <xm:f>NOT(ISERROR(SEARCH(Listes!$A$4,F29)))</xm:f>
            <xm:f>Listes!$A$4</xm:f>
            <x14:dxf>
              <fill>
                <patternFill>
                  <bgColor rgb="FF87ED7F"/>
                </patternFill>
              </fill>
            </x14:dxf>
          </x14:cfRule>
          <x14:cfRule type="containsText" priority="160" operator="containsText" id="{0A095C1A-DA3C-4C5F-AC86-0A6D9270DB66}">
            <xm:f>NOT(ISERROR(SEARCH(Listes!$A$7,F29)))</xm:f>
            <xm:f>Listes!$A$7</xm:f>
            <x14:dxf>
              <fill>
                <patternFill>
                  <bgColor theme="0" tint="-0.14996795556505021"/>
                </patternFill>
              </fill>
            </x14:dxf>
          </x14:cfRule>
          <xm:sqref>F29</xm:sqref>
        </x14:conditionalFormatting>
        <x14:conditionalFormatting xmlns:xm="http://schemas.microsoft.com/office/excel/2006/main">
          <x14:cfRule type="containsText" priority="152" operator="containsText" id="{8FC408AE-C82D-49E1-A4EB-56F2FF21189C}">
            <xm:f>NOT(ISERROR(SEARCH(Listes!$A$6,F31)))</xm:f>
            <xm:f>Listes!$A$6</xm:f>
            <x14:dxf>
              <fill>
                <patternFill>
                  <bgColor rgb="FFFF5050"/>
                </patternFill>
              </fill>
            </x14:dxf>
          </x14:cfRule>
          <x14:cfRule type="containsText" priority="153" operator="containsText" id="{E8026D5C-862C-46B2-8E62-A130AE544225}">
            <xm:f>NOT(ISERROR(SEARCH(Listes!$A$5,F31)))</xm:f>
            <xm:f>Listes!$A$5</xm:f>
            <x14:dxf>
              <fill>
                <patternFill>
                  <bgColor rgb="FFFFD44B"/>
                </patternFill>
              </fill>
            </x14:dxf>
          </x14:cfRule>
          <x14:cfRule type="containsText" priority="154" operator="containsText" id="{41E9DABD-1E19-4E39-B521-19E4909678BF}">
            <xm:f>NOT(ISERROR(SEARCH(Listes!$A$4,F31)))</xm:f>
            <xm:f>Listes!$A$4</xm:f>
            <x14:dxf>
              <fill>
                <patternFill>
                  <bgColor rgb="FF87ED7F"/>
                </patternFill>
              </fill>
            </x14:dxf>
          </x14:cfRule>
          <x14:cfRule type="containsText" priority="155" operator="containsText" id="{C9C61472-46FF-450F-A301-240515358E93}">
            <xm:f>NOT(ISERROR(SEARCH(Listes!$A$7,F31)))</xm:f>
            <xm:f>Listes!$A$7</xm:f>
            <x14:dxf>
              <fill>
                <patternFill>
                  <bgColor theme="0" tint="-0.14996795556505021"/>
                </patternFill>
              </fill>
            </x14:dxf>
          </x14:cfRule>
          <xm:sqref>F31</xm:sqref>
        </x14:conditionalFormatting>
        <x14:conditionalFormatting xmlns:xm="http://schemas.microsoft.com/office/excel/2006/main">
          <x14:cfRule type="containsText" priority="147" operator="containsText" id="{43BF73A2-1124-4077-8860-91542A666C9A}">
            <xm:f>NOT(ISERROR(SEARCH(Listes!$A$6,F33)))</xm:f>
            <xm:f>Listes!$A$6</xm:f>
            <x14:dxf>
              <fill>
                <patternFill>
                  <bgColor rgb="FFFF5050"/>
                </patternFill>
              </fill>
            </x14:dxf>
          </x14:cfRule>
          <x14:cfRule type="containsText" priority="148" operator="containsText" id="{30199A0E-0C90-4B59-90E1-002ACD740A92}">
            <xm:f>NOT(ISERROR(SEARCH(Listes!$A$5,F33)))</xm:f>
            <xm:f>Listes!$A$5</xm:f>
            <x14:dxf>
              <fill>
                <patternFill>
                  <bgColor rgb="FFFFD44B"/>
                </patternFill>
              </fill>
            </x14:dxf>
          </x14:cfRule>
          <x14:cfRule type="containsText" priority="149" operator="containsText" id="{F5F47B11-00BD-4613-B335-FDBDF90DFE9C}">
            <xm:f>NOT(ISERROR(SEARCH(Listes!$A$4,F33)))</xm:f>
            <xm:f>Listes!$A$4</xm:f>
            <x14:dxf>
              <fill>
                <patternFill>
                  <bgColor rgb="FF87ED7F"/>
                </patternFill>
              </fill>
            </x14:dxf>
          </x14:cfRule>
          <x14:cfRule type="containsText" priority="150" operator="containsText" id="{40464A87-039B-4F93-BAE3-2F66CE48E105}">
            <xm:f>NOT(ISERROR(SEARCH(Listes!$A$7,F33)))</xm:f>
            <xm:f>Listes!$A$7</xm:f>
            <x14:dxf>
              <fill>
                <patternFill>
                  <bgColor theme="0" tint="-0.14996795556505021"/>
                </patternFill>
              </fill>
            </x14:dxf>
          </x14:cfRule>
          <xm:sqref>F33</xm:sqref>
        </x14:conditionalFormatting>
        <x14:conditionalFormatting xmlns:xm="http://schemas.microsoft.com/office/excel/2006/main">
          <x14:cfRule type="containsText" priority="142" operator="containsText" id="{2C4C42A1-DC7B-4ED5-A1CB-E8920BFFBFBB}">
            <xm:f>NOT(ISERROR(SEARCH(Listes!$A$6,F45)))</xm:f>
            <xm:f>Listes!$A$6</xm:f>
            <x14:dxf>
              <fill>
                <patternFill>
                  <bgColor rgb="FFFF5050"/>
                </patternFill>
              </fill>
            </x14:dxf>
          </x14:cfRule>
          <x14:cfRule type="containsText" priority="143" operator="containsText" id="{A2B38C8F-EE94-4770-A353-247028A7050A}">
            <xm:f>NOT(ISERROR(SEARCH(Listes!$A$5,F45)))</xm:f>
            <xm:f>Listes!$A$5</xm:f>
            <x14:dxf>
              <fill>
                <patternFill>
                  <bgColor rgb="FFFFD44B"/>
                </patternFill>
              </fill>
            </x14:dxf>
          </x14:cfRule>
          <x14:cfRule type="containsText" priority="144" operator="containsText" id="{E4804187-EDCC-4B4C-98D9-90E721A79091}">
            <xm:f>NOT(ISERROR(SEARCH(Listes!$A$4,F45)))</xm:f>
            <xm:f>Listes!$A$4</xm:f>
            <x14:dxf>
              <fill>
                <patternFill>
                  <bgColor rgb="FF87ED7F"/>
                </patternFill>
              </fill>
            </x14:dxf>
          </x14:cfRule>
          <x14:cfRule type="containsText" priority="145" operator="containsText" id="{FE4E4540-41AB-47E3-9E28-AD998F13D04F}">
            <xm:f>NOT(ISERROR(SEARCH(Listes!$A$7,F45)))</xm:f>
            <xm:f>Listes!$A$7</xm:f>
            <x14:dxf>
              <fill>
                <patternFill>
                  <bgColor theme="0" tint="-0.14996795556505021"/>
                </patternFill>
              </fill>
            </x14:dxf>
          </x14:cfRule>
          <xm:sqref>F45</xm:sqref>
        </x14:conditionalFormatting>
        <x14:conditionalFormatting xmlns:xm="http://schemas.microsoft.com/office/excel/2006/main">
          <x14:cfRule type="containsText" priority="137" operator="containsText" id="{51B5C412-7FAA-4556-907F-BE22B63C376C}">
            <xm:f>NOT(ISERROR(SEARCH(Listes!$A$6,F47)))</xm:f>
            <xm:f>Listes!$A$6</xm:f>
            <x14:dxf>
              <fill>
                <patternFill>
                  <bgColor rgb="FFFF5050"/>
                </patternFill>
              </fill>
            </x14:dxf>
          </x14:cfRule>
          <x14:cfRule type="containsText" priority="138" operator="containsText" id="{F14BCFF0-3BE0-4951-81F1-30D08ACE391A}">
            <xm:f>NOT(ISERROR(SEARCH(Listes!$A$5,F47)))</xm:f>
            <xm:f>Listes!$A$5</xm:f>
            <x14:dxf>
              <fill>
                <patternFill>
                  <bgColor rgb="FFFFD44B"/>
                </patternFill>
              </fill>
            </x14:dxf>
          </x14:cfRule>
          <x14:cfRule type="containsText" priority="139" operator="containsText" id="{39B41922-E6F4-4717-972A-BB61F1308EA1}">
            <xm:f>NOT(ISERROR(SEARCH(Listes!$A$4,F47)))</xm:f>
            <xm:f>Listes!$A$4</xm:f>
            <x14:dxf>
              <fill>
                <patternFill>
                  <bgColor rgb="FF87ED7F"/>
                </patternFill>
              </fill>
            </x14:dxf>
          </x14:cfRule>
          <x14:cfRule type="containsText" priority="140" operator="containsText" id="{99A9DDA4-298A-4122-B037-6F087B1A60E0}">
            <xm:f>NOT(ISERROR(SEARCH(Listes!$A$7,F47)))</xm:f>
            <xm:f>Listes!$A$7</xm:f>
            <x14:dxf>
              <fill>
                <patternFill>
                  <bgColor theme="0" tint="-0.14996795556505021"/>
                </patternFill>
              </fill>
            </x14:dxf>
          </x14:cfRule>
          <xm:sqref>F47</xm:sqref>
        </x14:conditionalFormatting>
        <x14:conditionalFormatting xmlns:xm="http://schemas.microsoft.com/office/excel/2006/main">
          <x14:cfRule type="containsText" priority="132" operator="containsText" id="{9F0F769C-C526-4616-964F-143977056E74}">
            <xm:f>NOT(ISERROR(SEARCH(Listes!$A$6,F49)))</xm:f>
            <xm:f>Listes!$A$6</xm:f>
            <x14:dxf>
              <fill>
                <patternFill>
                  <bgColor rgb="FFFF5050"/>
                </patternFill>
              </fill>
            </x14:dxf>
          </x14:cfRule>
          <x14:cfRule type="containsText" priority="133" operator="containsText" id="{5D242B17-CC80-4B36-9EB7-3BF7B170DDC4}">
            <xm:f>NOT(ISERROR(SEARCH(Listes!$A$5,F49)))</xm:f>
            <xm:f>Listes!$A$5</xm:f>
            <x14:dxf>
              <fill>
                <patternFill>
                  <bgColor rgb="FFFFD44B"/>
                </patternFill>
              </fill>
            </x14:dxf>
          </x14:cfRule>
          <x14:cfRule type="containsText" priority="134" operator="containsText" id="{1ECA69F3-CD63-49E4-81F0-9FE53A774442}">
            <xm:f>NOT(ISERROR(SEARCH(Listes!$A$4,F49)))</xm:f>
            <xm:f>Listes!$A$4</xm:f>
            <x14:dxf>
              <fill>
                <patternFill>
                  <bgColor rgb="FF87ED7F"/>
                </patternFill>
              </fill>
            </x14:dxf>
          </x14:cfRule>
          <x14:cfRule type="containsText" priority="135" operator="containsText" id="{E6DBCDBE-5D29-4861-9CA0-34E82F9FA519}">
            <xm:f>NOT(ISERROR(SEARCH(Listes!$A$7,F49)))</xm:f>
            <xm:f>Listes!$A$7</xm:f>
            <x14:dxf>
              <fill>
                <patternFill>
                  <bgColor theme="0" tint="-0.14996795556505021"/>
                </patternFill>
              </fill>
            </x14:dxf>
          </x14:cfRule>
          <xm:sqref>F49</xm:sqref>
        </x14:conditionalFormatting>
        <x14:conditionalFormatting xmlns:xm="http://schemas.microsoft.com/office/excel/2006/main">
          <x14:cfRule type="containsText" priority="127" operator="containsText" id="{388932C4-7BDF-46E0-A77F-986F026AA166}">
            <xm:f>NOT(ISERROR(SEARCH(Listes!$A$6,F56)))</xm:f>
            <xm:f>Listes!$A$6</xm:f>
            <x14:dxf>
              <fill>
                <patternFill>
                  <bgColor rgb="FFFF5050"/>
                </patternFill>
              </fill>
            </x14:dxf>
          </x14:cfRule>
          <x14:cfRule type="containsText" priority="128" operator="containsText" id="{F5BB56B9-A383-4AE4-9434-5F3AEEF79958}">
            <xm:f>NOT(ISERROR(SEARCH(Listes!$A$5,F56)))</xm:f>
            <xm:f>Listes!$A$5</xm:f>
            <x14:dxf>
              <fill>
                <patternFill>
                  <bgColor rgb="FFFFD44B"/>
                </patternFill>
              </fill>
            </x14:dxf>
          </x14:cfRule>
          <x14:cfRule type="containsText" priority="129" operator="containsText" id="{A5E213C4-B53F-4DB8-90D3-4E4A9B9A17B5}">
            <xm:f>NOT(ISERROR(SEARCH(Listes!$A$4,F56)))</xm:f>
            <xm:f>Listes!$A$4</xm:f>
            <x14:dxf>
              <fill>
                <patternFill>
                  <bgColor rgb="FF87ED7F"/>
                </patternFill>
              </fill>
            </x14:dxf>
          </x14:cfRule>
          <x14:cfRule type="containsText" priority="130" operator="containsText" id="{DC6D1D35-00EE-48C7-8FC2-543332F42E66}">
            <xm:f>NOT(ISERROR(SEARCH(Listes!$A$7,F56)))</xm:f>
            <xm:f>Listes!$A$7</xm:f>
            <x14:dxf>
              <fill>
                <patternFill>
                  <bgColor theme="0" tint="-0.14996795556505021"/>
                </patternFill>
              </fill>
            </x14:dxf>
          </x14:cfRule>
          <xm:sqref>F56</xm:sqref>
        </x14:conditionalFormatting>
        <x14:conditionalFormatting xmlns:xm="http://schemas.microsoft.com/office/excel/2006/main">
          <x14:cfRule type="containsText" priority="122" operator="containsText" id="{0AB9EFDE-94FD-4C11-8A3C-E35DC9A4C5CC}">
            <xm:f>NOT(ISERROR(SEARCH(Listes!$A$6,F58)))</xm:f>
            <xm:f>Listes!$A$6</xm:f>
            <x14:dxf>
              <fill>
                <patternFill>
                  <bgColor rgb="FFFF5050"/>
                </patternFill>
              </fill>
            </x14:dxf>
          </x14:cfRule>
          <x14:cfRule type="containsText" priority="123" operator="containsText" id="{BE6EE964-6E9B-4477-8CFD-8F54D5D8D3A8}">
            <xm:f>NOT(ISERROR(SEARCH(Listes!$A$5,F58)))</xm:f>
            <xm:f>Listes!$A$5</xm:f>
            <x14:dxf>
              <fill>
                <patternFill>
                  <bgColor rgb="FFFFD44B"/>
                </patternFill>
              </fill>
            </x14:dxf>
          </x14:cfRule>
          <x14:cfRule type="containsText" priority="124" operator="containsText" id="{B4CBC105-1CE8-48D6-A14A-50DA91F8F0DD}">
            <xm:f>NOT(ISERROR(SEARCH(Listes!$A$4,F58)))</xm:f>
            <xm:f>Listes!$A$4</xm:f>
            <x14:dxf>
              <fill>
                <patternFill>
                  <bgColor rgb="FF87ED7F"/>
                </patternFill>
              </fill>
            </x14:dxf>
          </x14:cfRule>
          <x14:cfRule type="containsText" priority="125" operator="containsText" id="{1E47F2C1-EA05-468B-ADA7-5764C7E22CCA}">
            <xm:f>NOT(ISERROR(SEARCH(Listes!$A$7,F58)))</xm:f>
            <xm:f>Listes!$A$7</xm:f>
            <x14:dxf>
              <fill>
                <patternFill>
                  <bgColor theme="0" tint="-0.14996795556505021"/>
                </patternFill>
              </fill>
            </x14:dxf>
          </x14:cfRule>
          <xm:sqref>F58</xm:sqref>
        </x14:conditionalFormatting>
        <x14:conditionalFormatting xmlns:xm="http://schemas.microsoft.com/office/excel/2006/main">
          <x14:cfRule type="containsText" priority="117" operator="containsText" id="{224E593D-7D73-4304-8770-19E8879D6A3D}">
            <xm:f>NOT(ISERROR(SEARCH(Listes!$A$6,F60)))</xm:f>
            <xm:f>Listes!$A$6</xm:f>
            <x14:dxf>
              <fill>
                <patternFill>
                  <bgColor rgb="FFFF5050"/>
                </patternFill>
              </fill>
            </x14:dxf>
          </x14:cfRule>
          <x14:cfRule type="containsText" priority="118" operator="containsText" id="{50A2AE5A-3A03-45FA-A29B-5A36DA0E4F1A}">
            <xm:f>NOT(ISERROR(SEARCH(Listes!$A$5,F60)))</xm:f>
            <xm:f>Listes!$A$5</xm:f>
            <x14:dxf>
              <fill>
                <patternFill>
                  <bgColor rgb="FFFFD44B"/>
                </patternFill>
              </fill>
            </x14:dxf>
          </x14:cfRule>
          <x14:cfRule type="containsText" priority="119" operator="containsText" id="{45F9D64C-F72E-4A9B-B2A4-CA9CAF879935}">
            <xm:f>NOT(ISERROR(SEARCH(Listes!$A$4,F60)))</xm:f>
            <xm:f>Listes!$A$4</xm:f>
            <x14:dxf>
              <fill>
                <patternFill>
                  <bgColor rgb="FF87ED7F"/>
                </patternFill>
              </fill>
            </x14:dxf>
          </x14:cfRule>
          <x14:cfRule type="containsText" priority="120" operator="containsText" id="{D1F101AE-2A1B-4B88-9881-F2DF880B869A}">
            <xm:f>NOT(ISERROR(SEARCH(Listes!$A$7,F60)))</xm:f>
            <xm:f>Listes!$A$7</xm:f>
            <x14:dxf>
              <fill>
                <patternFill>
                  <bgColor theme="0" tint="-0.14996795556505021"/>
                </patternFill>
              </fill>
            </x14:dxf>
          </x14:cfRule>
          <xm:sqref>F60</xm:sqref>
        </x14:conditionalFormatting>
        <x14:conditionalFormatting xmlns:xm="http://schemas.microsoft.com/office/excel/2006/main">
          <x14:cfRule type="containsText" priority="112" operator="containsText" id="{BCFF7763-F946-4906-A707-83401DA63AB8}">
            <xm:f>NOT(ISERROR(SEARCH(Listes!$A$6,F63)))</xm:f>
            <xm:f>Listes!$A$6</xm:f>
            <x14:dxf>
              <fill>
                <patternFill>
                  <bgColor rgb="FFFF5050"/>
                </patternFill>
              </fill>
            </x14:dxf>
          </x14:cfRule>
          <x14:cfRule type="containsText" priority="113" operator="containsText" id="{148DE15A-AED8-424C-A296-63D11B4D96B6}">
            <xm:f>NOT(ISERROR(SEARCH(Listes!$A$5,F63)))</xm:f>
            <xm:f>Listes!$A$5</xm:f>
            <x14:dxf>
              <fill>
                <patternFill>
                  <bgColor rgb="FFFFD44B"/>
                </patternFill>
              </fill>
            </x14:dxf>
          </x14:cfRule>
          <x14:cfRule type="containsText" priority="114" operator="containsText" id="{A8F0F617-31F7-4345-9482-BF82C700D6FA}">
            <xm:f>NOT(ISERROR(SEARCH(Listes!$A$4,F63)))</xm:f>
            <xm:f>Listes!$A$4</xm:f>
            <x14:dxf>
              <fill>
                <patternFill>
                  <bgColor rgb="FF87ED7F"/>
                </patternFill>
              </fill>
            </x14:dxf>
          </x14:cfRule>
          <x14:cfRule type="containsText" priority="115" operator="containsText" id="{5CF8CACB-6D50-4DBD-A674-59066E8D8AA4}">
            <xm:f>NOT(ISERROR(SEARCH(Listes!$A$7,F63)))</xm:f>
            <xm:f>Listes!$A$7</xm:f>
            <x14:dxf>
              <fill>
                <patternFill>
                  <bgColor theme="0" tint="-0.14996795556505021"/>
                </patternFill>
              </fill>
            </x14:dxf>
          </x14:cfRule>
          <xm:sqref>F63</xm:sqref>
        </x14:conditionalFormatting>
        <x14:conditionalFormatting xmlns:xm="http://schemas.microsoft.com/office/excel/2006/main">
          <x14:cfRule type="containsText" priority="107" operator="containsText" id="{D77D4B31-183F-4D8D-8714-D523A854F8A0}">
            <xm:f>NOT(ISERROR(SEARCH(Listes!$A$6,F66)))</xm:f>
            <xm:f>Listes!$A$6</xm:f>
            <x14:dxf>
              <fill>
                <patternFill>
                  <bgColor rgb="FFFF5050"/>
                </patternFill>
              </fill>
            </x14:dxf>
          </x14:cfRule>
          <x14:cfRule type="containsText" priority="108" operator="containsText" id="{6DA0853A-62F8-4305-9DAD-564DAEA9E179}">
            <xm:f>NOT(ISERROR(SEARCH(Listes!$A$5,F66)))</xm:f>
            <xm:f>Listes!$A$5</xm:f>
            <x14:dxf>
              <fill>
                <patternFill>
                  <bgColor rgb="FFFFD44B"/>
                </patternFill>
              </fill>
            </x14:dxf>
          </x14:cfRule>
          <x14:cfRule type="containsText" priority="109" operator="containsText" id="{C55B7469-51F1-4427-BFD4-0B4C112ED7DF}">
            <xm:f>NOT(ISERROR(SEARCH(Listes!$A$4,F66)))</xm:f>
            <xm:f>Listes!$A$4</xm:f>
            <x14:dxf>
              <fill>
                <patternFill>
                  <bgColor rgb="FF87ED7F"/>
                </patternFill>
              </fill>
            </x14:dxf>
          </x14:cfRule>
          <x14:cfRule type="containsText" priority="110" operator="containsText" id="{E428B291-2C10-40E9-BA65-ABE563EE9104}">
            <xm:f>NOT(ISERROR(SEARCH(Listes!$A$7,F66)))</xm:f>
            <xm:f>Listes!$A$7</xm:f>
            <x14:dxf>
              <fill>
                <patternFill>
                  <bgColor theme="0" tint="-0.14996795556505021"/>
                </patternFill>
              </fill>
            </x14:dxf>
          </x14:cfRule>
          <xm:sqref>F66</xm:sqref>
        </x14:conditionalFormatting>
        <x14:conditionalFormatting xmlns:xm="http://schemas.microsoft.com/office/excel/2006/main">
          <x14:cfRule type="containsText" priority="102" operator="containsText" id="{F2D0A1B7-7FA6-4F88-8886-770C96F49AE9}">
            <xm:f>NOT(ISERROR(SEARCH(Listes!$A$6,F72)))</xm:f>
            <xm:f>Listes!$A$6</xm:f>
            <x14:dxf>
              <fill>
                <patternFill>
                  <bgColor rgb="FFFF5050"/>
                </patternFill>
              </fill>
            </x14:dxf>
          </x14:cfRule>
          <x14:cfRule type="containsText" priority="103" operator="containsText" id="{96C99C5D-5A82-444E-BF57-A9B80BA4639F}">
            <xm:f>NOT(ISERROR(SEARCH(Listes!$A$5,F72)))</xm:f>
            <xm:f>Listes!$A$5</xm:f>
            <x14:dxf>
              <fill>
                <patternFill>
                  <bgColor rgb="FFFFD44B"/>
                </patternFill>
              </fill>
            </x14:dxf>
          </x14:cfRule>
          <x14:cfRule type="containsText" priority="104" operator="containsText" id="{73F50B59-9D43-483F-812F-2ACB2EBC592C}">
            <xm:f>NOT(ISERROR(SEARCH(Listes!$A$4,F72)))</xm:f>
            <xm:f>Listes!$A$4</xm:f>
            <x14:dxf>
              <fill>
                <patternFill>
                  <bgColor rgb="FF87ED7F"/>
                </patternFill>
              </fill>
            </x14:dxf>
          </x14:cfRule>
          <x14:cfRule type="containsText" priority="105" operator="containsText" id="{9A6B5A5B-8E88-4B1C-A597-790FC6D05AAC}">
            <xm:f>NOT(ISERROR(SEARCH(Listes!$A$7,F72)))</xm:f>
            <xm:f>Listes!$A$7</xm:f>
            <x14:dxf>
              <fill>
                <patternFill>
                  <bgColor theme="0" tint="-0.14996795556505021"/>
                </patternFill>
              </fill>
            </x14:dxf>
          </x14:cfRule>
          <xm:sqref>F72</xm:sqref>
        </x14:conditionalFormatting>
        <x14:conditionalFormatting xmlns:xm="http://schemas.microsoft.com/office/excel/2006/main">
          <x14:cfRule type="containsText" priority="97" operator="containsText" id="{212D9432-6E7D-41E7-811C-21B367D620EA}">
            <xm:f>NOT(ISERROR(SEARCH(Listes!$A$6,F74)))</xm:f>
            <xm:f>Listes!$A$6</xm:f>
            <x14:dxf>
              <fill>
                <patternFill>
                  <bgColor rgb="FFFF5050"/>
                </patternFill>
              </fill>
            </x14:dxf>
          </x14:cfRule>
          <x14:cfRule type="containsText" priority="98" operator="containsText" id="{DE70AEF9-F05D-4C49-BEB8-56003CB5EA5D}">
            <xm:f>NOT(ISERROR(SEARCH(Listes!$A$5,F74)))</xm:f>
            <xm:f>Listes!$A$5</xm:f>
            <x14:dxf>
              <fill>
                <patternFill>
                  <bgColor rgb="FFFFD44B"/>
                </patternFill>
              </fill>
            </x14:dxf>
          </x14:cfRule>
          <x14:cfRule type="containsText" priority="99" operator="containsText" id="{CB4C88C8-2EE0-43D4-ACDA-B4AE20BAAC66}">
            <xm:f>NOT(ISERROR(SEARCH(Listes!$A$4,F74)))</xm:f>
            <xm:f>Listes!$A$4</xm:f>
            <x14:dxf>
              <fill>
                <patternFill>
                  <bgColor rgb="FF87ED7F"/>
                </patternFill>
              </fill>
            </x14:dxf>
          </x14:cfRule>
          <x14:cfRule type="containsText" priority="100" operator="containsText" id="{76057D82-EA67-46A2-BFF9-BD5A8BCB5DED}">
            <xm:f>NOT(ISERROR(SEARCH(Listes!$A$7,F74)))</xm:f>
            <xm:f>Listes!$A$7</xm:f>
            <x14:dxf>
              <fill>
                <patternFill>
                  <bgColor theme="0" tint="-0.14996795556505021"/>
                </patternFill>
              </fill>
            </x14:dxf>
          </x14:cfRule>
          <xm:sqref>F74</xm:sqref>
        </x14:conditionalFormatting>
        <x14:conditionalFormatting xmlns:xm="http://schemas.microsoft.com/office/excel/2006/main">
          <x14:cfRule type="containsText" priority="92" operator="containsText" id="{FF47DE00-502D-44C6-81A4-FE8A2176366C}">
            <xm:f>NOT(ISERROR(SEARCH(Listes!$A$6,F86)))</xm:f>
            <xm:f>Listes!$A$6</xm:f>
            <x14:dxf>
              <fill>
                <patternFill>
                  <bgColor rgb="FFFF5050"/>
                </patternFill>
              </fill>
            </x14:dxf>
          </x14:cfRule>
          <x14:cfRule type="containsText" priority="93" operator="containsText" id="{91167360-CC05-43FD-B70E-0A45DC0751B2}">
            <xm:f>NOT(ISERROR(SEARCH(Listes!$A$5,F86)))</xm:f>
            <xm:f>Listes!$A$5</xm:f>
            <x14:dxf>
              <fill>
                <patternFill>
                  <bgColor rgb="FFFFD44B"/>
                </patternFill>
              </fill>
            </x14:dxf>
          </x14:cfRule>
          <x14:cfRule type="containsText" priority="94" operator="containsText" id="{6D5B435A-A65E-4C21-A287-6254011CDC20}">
            <xm:f>NOT(ISERROR(SEARCH(Listes!$A$4,F86)))</xm:f>
            <xm:f>Listes!$A$4</xm:f>
            <x14:dxf>
              <fill>
                <patternFill>
                  <bgColor rgb="FF87ED7F"/>
                </patternFill>
              </fill>
            </x14:dxf>
          </x14:cfRule>
          <x14:cfRule type="containsText" priority="95" operator="containsText" id="{B610F8AD-6899-4B85-BA1D-787F1E1BF391}">
            <xm:f>NOT(ISERROR(SEARCH(Listes!$A$7,F86)))</xm:f>
            <xm:f>Listes!$A$7</xm:f>
            <x14:dxf>
              <fill>
                <patternFill>
                  <bgColor theme="0" tint="-0.14996795556505021"/>
                </patternFill>
              </fill>
            </x14:dxf>
          </x14:cfRule>
          <xm:sqref>F86</xm:sqref>
        </x14:conditionalFormatting>
        <x14:conditionalFormatting xmlns:xm="http://schemas.microsoft.com/office/excel/2006/main">
          <x14:cfRule type="containsText" priority="87" operator="containsText" id="{EBE7C0BB-500B-4B89-9782-B9DBE1BFAF8A}">
            <xm:f>NOT(ISERROR(SEARCH(Listes!$A$6,F88)))</xm:f>
            <xm:f>Listes!$A$6</xm:f>
            <x14:dxf>
              <fill>
                <patternFill>
                  <bgColor rgb="FFFF5050"/>
                </patternFill>
              </fill>
            </x14:dxf>
          </x14:cfRule>
          <x14:cfRule type="containsText" priority="88" operator="containsText" id="{077702E2-C157-4C9E-BA33-50EE2B274CD7}">
            <xm:f>NOT(ISERROR(SEARCH(Listes!$A$5,F88)))</xm:f>
            <xm:f>Listes!$A$5</xm:f>
            <x14:dxf>
              <fill>
                <patternFill>
                  <bgColor rgb="FFFFD44B"/>
                </patternFill>
              </fill>
            </x14:dxf>
          </x14:cfRule>
          <x14:cfRule type="containsText" priority="89" operator="containsText" id="{1312CFB2-B899-4C86-BB6B-EB47ECCB9881}">
            <xm:f>NOT(ISERROR(SEARCH(Listes!$A$4,F88)))</xm:f>
            <xm:f>Listes!$A$4</xm:f>
            <x14:dxf>
              <fill>
                <patternFill>
                  <bgColor rgb="FF87ED7F"/>
                </patternFill>
              </fill>
            </x14:dxf>
          </x14:cfRule>
          <x14:cfRule type="containsText" priority="90" operator="containsText" id="{1D3D2D24-C643-41A3-AF55-2785CAB1E460}">
            <xm:f>NOT(ISERROR(SEARCH(Listes!$A$7,F88)))</xm:f>
            <xm:f>Listes!$A$7</xm:f>
            <x14:dxf>
              <fill>
                <patternFill>
                  <bgColor theme="0" tint="-0.14996795556505021"/>
                </patternFill>
              </fill>
            </x14:dxf>
          </x14:cfRule>
          <xm:sqref>F88</xm:sqref>
        </x14:conditionalFormatting>
        <x14:conditionalFormatting xmlns:xm="http://schemas.microsoft.com/office/excel/2006/main">
          <x14:cfRule type="containsText" priority="82" operator="containsText" id="{412D1164-9F03-40C7-A1CF-66F34668DA9E}">
            <xm:f>NOT(ISERROR(SEARCH(Listes!$A$6,F91)))</xm:f>
            <xm:f>Listes!$A$6</xm:f>
            <x14:dxf>
              <fill>
                <patternFill>
                  <bgColor rgb="FFFF5050"/>
                </patternFill>
              </fill>
            </x14:dxf>
          </x14:cfRule>
          <x14:cfRule type="containsText" priority="83" operator="containsText" id="{5C878EA5-0329-4767-901B-3279691D61AF}">
            <xm:f>NOT(ISERROR(SEARCH(Listes!$A$5,F91)))</xm:f>
            <xm:f>Listes!$A$5</xm:f>
            <x14:dxf>
              <fill>
                <patternFill>
                  <bgColor rgb="FFFFD44B"/>
                </patternFill>
              </fill>
            </x14:dxf>
          </x14:cfRule>
          <x14:cfRule type="containsText" priority="84" operator="containsText" id="{159D41FC-FB08-453D-9FD6-7BC8F973E617}">
            <xm:f>NOT(ISERROR(SEARCH(Listes!$A$4,F91)))</xm:f>
            <xm:f>Listes!$A$4</xm:f>
            <x14:dxf>
              <fill>
                <patternFill>
                  <bgColor rgb="FF87ED7F"/>
                </patternFill>
              </fill>
            </x14:dxf>
          </x14:cfRule>
          <x14:cfRule type="containsText" priority="85" operator="containsText" id="{BC229508-25D3-4ED4-9380-91731DFA011F}">
            <xm:f>NOT(ISERROR(SEARCH(Listes!$A$7,F91)))</xm:f>
            <xm:f>Listes!$A$7</xm:f>
            <x14:dxf>
              <fill>
                <patternFill>
                  <bgColor theme="0" tint="-0.14996795556505021"/>
                </patternFill>
              </fill>
            </x14:dxf>
          </x14:cfRule>
          <xm:sqref>F91</xm:sqref>
        </x14:conditionalFormatting>
        <x14:conditionalFormatting xmlns:xm="http://schemas.microsoft.com/office/excel/2006/main">
          <x14:cfRule type="containsText" priority="77" operator="containsText" id="{FDC5AB0A-D8D2-4CAE-9DE2-78756999927F}">
            <xm:f>NOT(ISERROR(SEARCH(Listes!$A$6,F97)))</xm:f>
            <xm:f>Listes!$A$6</xm:f>
            <x14:dxf>
              <fill>
                <patternFill>
                  <bgColor rgb="FFFF5050"/>
                </patternFill>
              </fill>
            </x14:dxf>
          </x14:cfRule>
          <x14:cfRule type="containsText" priority="78" operator="containsText" id="{A632FC1B-86BC-484A-A30C-C7507A0C0A88}">
            <xm:f>NOT(ISERROR(SEARCH(Listes!$A$5,F97)))</xm:f>
            <xm:f>Listes!$A$5</xm:f>
            <x14:dxf>
              <fill>
                <patternFill>
                  <bgColor rgb="FFFFD44B"/>
                </patternFill>
              </fill>
            </x14:dxf>
          </x14:cfRule>
          <x14:cfRule type="containsText" priority="79" operator="containsText" id="{A3D142C8-8DE8-4C8B-A81B-5A25D49F3E89}">
            <xm:f>NOT(ISERROR(SEARCH(Listes!$A$4,F97)))</xm:f>
            <xm:f>Listes!$A$4</xm:f>
            <x14:dxf>
              <fill>
                <patternFill>
                  <bgColor rgb="FF87ED7F"/>
                </patternFill>
              </fill>
            </x14:dxf>
          </x14:cfRule>
          <x14:cfRule type="containsText" priority="80" operator="containsText" id="{83DF8667-8246-4535-8192-641E0D2B5069}">
            <xm:f>NOT(ISERROR(SEARCH(Listes!$A$7,F97)))</xm:f>
            <xm:f>Listes!$A$7</xm:f>
            <x14:dxf>
              <fill>
                <patternFill>
                  <bgColor theme="0" tint="-0.14996795556505021"/>
                </patternFill>
              </fill>
            </x14:dxf>
          </x14:cfRule>
          <xm:sqref>F97</xm:sqref>
        </x14:conditionalFormatting>
        <x14:conditionalFormatting xmlns:xm="http://schemas.microsoft.com/office/excel/2006/main">
          <x14:cfRule type="containsText" priority="72" operator="containsText" id="{4A49C18E-B409-4594-AEAB-1BE361C51E4C}">
            <xm:f>NOT(ISERROR(SEARCH(Listes!$A$6,F99)))</xm:f>
            <xm:f>Listes!$A$6</xm:f>
            <x14:dxf>
              <fill>
                <patternFill>
                  <bgColor rgb="FFFF5050"/>
                </patternFill>
              </fill>
            </x14:dxf>
          </x14:cfRule>
          <x14:cfRule type="containsText" priority="73" operator="containsText" id="{E754BD5E-B23F-4823-BA7B-2F2C75AC06C3}">
            <xm:f>NOT(ISERROR(SEARCH(Listes!$A$5,F99)))</xm:f>
            <xm:f>Listes!$A$5</xm:f>
            <x14:dxf>
              <fill>
                <patternFill>
                  <bgColor rgb="FFFFD44B"/>
                </patternFill>
              </fill>
            </x14:dxf>
          </x14:cfRule>
          <x14:cfRule type="containsText" priority="74" operator="containsText" id="{E17E7609-07A6-462C-BA54-D29E326764DC}">
            <xm:f>NOT(ISERROR(SEARCH(Listes!$A$4,F99)))</xm:f>
            <xm:f>Listes!$A$4</xm:f>
            <x14:dxf>
              <fill>
                <patternFill>
                  <bgColor rgb="FF87ED7F"/>
                </patternFill>
              </fill>
            </x14:dxf>
          </x14:cfRule>
          <x14:cfRule type="containsText" priority="75" operator="containsText" id="{D419DF7C-673C-44E8-9F05-779468705002}">
            <xm:f>NOT(ISERROR(SEARCH(Listes!$A$7,F99)))</xm:f>
            <xm:f>Listes!$A$7</xm:f>
            <x14:dxf>
              <fill>
                <patternFill>
                  <bgColor theme="0" tint="-0.14996795556505021"/>
                </patternFill>
              </fill>
            </x14:dxf>
          </x14:cfRule>
          <xm:sqref>F99</xm:sqref>
        </x14:conditionalFormatting>
        <x14:conditionalFormatting xmlns:xm="http://schemas.microsoft.com/office/excel/2006/main">
          <x14:cfRule type="containsText" priority="67" operator="containsText" id="{2C62D992-971A-43CB-99F7-1C179DFB9512}">
            <xm:f>NOT(ISERROR(SEARCH(Listes!$A$6,F105)))</xm:f>
            <xm:f>Listes!$A$6</xm:f>
            <x14:dxf>
              <fill>
                <patternFill>
                  <bgColor rgb="FFFF5050"/>
                </patternFill>
              </fill>
            </x14:dxf>
          </x14:cfRule>
          <x14:cfRule type="containsText" priority="68" operator="containsText" id="{CDD0F360-8AD1-40A1-9F19-DE38B917B246}">
            <xm:f>NOT(ISERROR(SEARCH(Listes!$A$5,F105)))</xm:f>
            <xm:f>Listes!$A$5</xm:f>
            <x14:dxf>
              <fill>
                <patternFill>
                  <bgColor rgb="FFFFD44B"/>
                </patternFill>
              </fill>
            </x14:dxf>
          </x14:cfRule>
          <x14:cfRule type="containsText" priority="69" operator="containsText" id="{DE7ED0C8-1B0A-4CBB-897D-8B58D1F9817F}">
            <xm:f>NOT(ISERROR(SEARCH(Listes!$A$4,F105)))</xm:f>
            <xm:f>Listes!$A$4</xm:f>
            <x14:dxf>
              <fill>
                <patternFill>
                  <bgColor rgb="FF87ED7F"/>
                </patternFill>
              </fill>
            </x14:dxf>
          </x14:cfRule>
          <x14:cfRule type="containsText" priority="70" operator="containsText" id="{D46063E2-73A8-442E-A0C5-6F8C80BCC79E}">
            <xm:f>NOT(ISERROR(SEARCH(Listes!$A$7,F105)))</xm:f>
            <xm:f>Listes!$A$7</xm:f>
            <x14:dxf>
              <fill>
                <patternFill>
                  <bgColor theme="0" tint="-0.14996795556505021"/>
                </patternFill>
              </fill>
            </x14:dxf>
          </x14:cfRule>
          <xm:sqref>F105</xm:sqref>
        </x14:conditionalFormatting>
        <x14:conditionalFormatting xmlns:xm="http://schemas.microsoft.com/office/excel/2006/main">
          <x14:cfRule type="containsText" priority="62" operator="containsText" id="{67619B63-58C8-4B33-8848-34AD2A84B8AC}">
            <xm:f>NOT(ISERROR(SEARCH(Listes!$A$6,F107)))</xm:f>
            <xm:f>Listes!$A$6</xm:f>
            <x14:dxf>
              <fill>
                <patternFill>
                  <bgColor rgb="FFFF5050"/>
                </patternFill>
              </fill>
            </x14:dxf>
          </x14:cfRule>
          <x14:cfRule type="containsText" priority="63" operator="containsText" id="{49FC3B9E-09AB-4E3C-87BF-FAD2029B8994}">
            <xm:f>NOT(ISERROR(SEARCH(Listes!$A$5,F107)))</xm:f>
            <xm:f>Listes!$A$5</xm:f>
            <x14:dxf>
              <fill>
                <patternFill>
                  <bgColor rgb="FFFFD44B"/>
                </patternFill>
              </fill>
            </x14:dxf>
          </x14:cfRule>
          <x14:cfRule type="containsText" priority="64" operator="containsText" id="{2C5D3F04-85EC-432B-A1F7-C67932F63A6A}">
            <xm:f>NOT(ISERROR(SEARCH(Listes!$A$4,F107)))</xm:f>
            <xm:f>Listes!$A$4</xm:f>
            <x14:dxf>
              <fill>
                <patternFill>
                  <bgColor rgb="FF87ED7F"/>
                </patternFill>
              </fill>
            </x14:dxf>
          </x14:cfRule>
          <x14:cfRule type="containsText" priority="65" operator="containsText" id="{85099900-1B84-4248-B7D7-F4F9E424BE9E}">
            <xm:f>NOT(ISERROR(SEARCH(Listes!$A$7,F107)))</xm:f>
            <xm:f>Listes!$A$7</xm:f>
            <x14:dxf>
              <fill>
                <patternFill>
                  <bgColor theme="0" tint="-0.14996795556505021"/>
                </patternFill>
              </fill>
            </x14:dxf>
          </x14:cfRule>
          <xm:sqref>F107</xm:sqref>
        </x14:conditionalFormatting>
        <x14:conditionalFormatting xmlns:xm="http://schemas.microsoft.com/office/excel/2006/main">
          <x14:cfRule type="containsText" priority="57" operator="containsText" id="{B0C81ABD-B926-4FCA-B22A-395E214B7466}">
            <xm:f>NOT(ISERROR(SEARCH(Listes!$A$6,F109)))</xm:f>
            <xm:f>Listes!$A$6</xm:f>
            <x14:dxf>
              <fill>
                <patternFill>
                  <bgColor rgb="FFFF5050"/>
                </patternFill>
              </fill>
            </x14:dxf>
          </x14:cfRule>
          <x14:cfRule type="containsText" priority="58" operator="containsText" id="{0EFD9AA9-EC3B-4EDB-8F6C-03D839AE0C76}">
            <xm:f>NOT(ISERROR(SEARCH(Listes!$A$5,F109)))</xm:f>
            <xm:f>Listes!$A$5</xm:f>
            <x14:dxf>
              <fill>
                <patternFill>
                  <bgColor rgb="FFFFD44B"/>
                </patternFill>
              </fill>
            </x14:dxf>
          </x14:cfRule>
          <x14:cfRule type="containsText" priority="59" operator="containsText" id="{760A7CE0-8D0D-42EE-A6E2-C7CB4D22C776}">
            <xm:f>NOT(ISERROR(SEARCH(Listes!$A$4,F109)))</xm:f>
            <xm:f>Listes!$A$4</xm:f>
            <x14:dxf>
              <fill>
                <patternFill>
                  <bgColor rgb="FF87ED7F"/>
                </patternFill>
              </fill>
            </x14:dxf>
          </x14:cfRule>
          <x14:cfRule type="containsText" priority="60" operator="containsText" id="{B5513A96-0DF6-43A9-BBDA-61CE772EA466}">
            <xm:f>NOT(ISERROR(SEARCH(Listes!$A$7,F109)))</xm:f>
            <xm:f>Listes!$A$7</xm:f>
            <x14:dxf>
              <fill>
                <patternFill>
                  <bgColor theme="0" tint="-0.14996795556505021"/>
                </patternFill>
              </fill>
            </x14:dxf>
          </x14:cfRule>
          <xm:sqref>F109</xm:sqref>
        </x14:conditionalFormatting>
        <x14:conditionalFormatting xmlns:xm="http://schemas.microsoft.com/office/excel/2006/main">
          <x14:cfRule type="containsText" priority="52" operator="containsText" id="{55FFEAB6-1C9A-47D5-BDCD-2E856DC48E4B}">
            <xm:f>NOT(ISERROR(SEARCH(Listes!$A$6,F116)))</xm:f>
            <xm:f>Listes!$A$6</xm:f>
            <x14:dxf>
              <fill>
                <patternFill>
                  <bgColor rgb="FFFF5050"/>
                </patternFill>
              </fill>
            </x14:dxf>
          </x14:cfRule>
          <x14:cfRule type="containsText" priority="53" operator="containsText" id="{726733E5-F5E8-43AA-9098-396CC816FC16}">
            <xm:f>NOT(ISERROR(SEARCH(Listes!$A$5,F116)))</xm:f>
            <xm:f>Listes!$A$5</xm:f>
            <x14:dxf>
              <fill>
                <patternFill>
                  <bgColor rgb="FFFFD44B"/>
                </patternFill>
              </fill>
            </x14:dxf>
          </x14:cfRule>
          <x14:cfRule type="containsText" priority="54" operator="containsText" id="{71DD1173-3C98-4951-A71F-C13FC4D59EA4}">
            <xm:f>NOT(ISERROR(SEARCH(Listes!$A$4,F116)))</xm:f>
            <xm:f>Listes!$A$4</xm:f>
            <x14:dxf>
              <fill>
                <patternFill>
                  <bgColor rgb="FF87ED7F"/>
                </patternFill>
              </fill>
            </x14:dxf>
          </x14:cfRule>
          <x14:cfRule type="containsText" priority="55" operator="containsText" id="{DC59AA27-2581-4AAC-B841-0FD962571F6A}">
            <xm:f>NOT(ISERROR(SEARCH(Listes!$A$7,F116)))</xm:f>
            <xm:f>Listes!$A$7</xm:f>
            <x14:dxf>
              <fill>
                <patternFill>
                  <bgColor theme="0" tint="-0.14996795556505021"/>
                </patternFill>
              </fill>
            </x14:dxf>
          </x14:cfRule>
          <xm:sqref>F116</xm:sqref>
        </x14:conditionalFormatting>
        <x14:conditionalFormatting xmlns:xm="http://schemas.microsoft.com/office/excel/2006/main">
          <x14:cfRule type="containsText" priority="47" operator="containsText" id="{D4812059-4F1C-40BB-BDC3-3A0A1ACD545C}">
            <xm:f>NOT(ISERROR(SEARCH(Listes!$A$6,F119)))</xm:f>
            <xm:f>Listes!$A$6</xm:f>
            <x14:dxf>
              <fill>
                <patternFill>
                  <bgColor rgb="FFFF5050"/>
                </patternFill>
              </fill>
            </x14:dxf>
          </x14:cfRule>
          <x14:cfRule type="containsText" priority="48" operator="containsText" id="{B9FE07BB-C2D6-4219-85EB-51469227EC0A}">
            <xm:f>NOT(ISERROR(SEARCH(Listes!$A$5,F119)))</xm:f>
            <xm:f>Listes!$A$5</xm:f>
            <x14:dxf>
              <fill>
                <patternFill>
                  <bgColor rgb="FFFFD44B"/>
                </patternFill>
              </fill>
            </x14:dxf>
          </x14:cfRule>
          <x14:cfRule type="containsText" priority="49" operator="containsText" id="{2EA5AFA1-D8D6-438E-ACF2-1DBC77478ED4}">
            <xm:f>NOT(ISERROR(SEARCH(Listes!$A$4,F119)))</xm:f>
            <xm:f>Listes!$A$4</xm:f>
            <x14:dxf>
              <fill>
                <patternFill>
                  <bgColor rgb="FF87ED7F"/>
                </patternFill>
              </fill>
            </x14:dxf>
          </x14:cfRule>
          <x14:cfRule type="containsText" priority="50" operator="containsText" id="{62EF6BD6-D79A-4978-B5EE-28B187C5346A}">
            <xm:f>NOT(ISERROR(SEARCH(Listes!$A$7,F119)))</xm:f>
            <xm:f>Listes!$A$7</xm:f>
            <x14:dxf>
              <fill>
                <patternFill>
                  <bgColor theme="0" tint="-0.14996795556505021"/>
                </patternFill>
              </fill>
            </x14:dxf>
          </x14:cfRule>
          <xm:sqref>F119</xm:sqref>
        </x14:conditionalFormatting>
        <x14:conditionalFormatting xmlns:xm="http://schemas.microsoft.com/office/excel/2006/main">
          <x14:cfRule type="containsText" priority="42" operator="containsText" id="{67686A34-23F4-4C7A-9073-2B4A05A3CB5E}">
            <xm:f>NOT(ISERROR(SEARCH(Listes!$A$6,F122)))</xm:f>
            <xm:f>Listes!$A$6</xm:f>
            <x14:dxf>
              <fill>
                <patternFill>
                  <bgColor rgb="FFFF5050"/>
                </patternFill>
              </fill>
            </x14:dxf>
          </x14:cfRule>
          <x14:cfRule type="containsText" priority="43" operator="containsText" id="{B120AB22-6EE3-4C10-B9D8-55AA900DBAF9}">
            <xm:f>NOT(ISERROR(SEARCH(Listes!$A$5,F122)))</xm:f>
            <xm:f>Listes!$A$5</xm:f>
            <x14:dxf>
              <fill>
                <patternFill>
                  <bgColor rgb="FFFFD44B"/>
                </patternFill>
              </fill>
            </x14:dxf>
          </x14:cfRule>
          <x14:cfRule type="containsText" priority="44" operator="containsText" id="{06DD6FF3-FE60-4780-AD10-9F3ED7FBEE52}">
            <xm:f>NOT(ISERROR(SEARCH(Listes!$A$4,F122)))</xm:f>
            <xm:f>Listes!$A$4</xm:f>
            <x14:dxf>
              <fill>
                <patternFill>
                  <bgColor rgb="FF87ED7F"/>
                </patternFill>
              </fill>
            </x14:dxf>
          </x14:cfRule>
          <x14:cfRule type="containsText" priority="45" operator="containsText" id="{11CE435F-1986-4026-8890-058492E07BD7}">
            <xm:f>NOT(ISERROR(SEARCH(Listes!$A$7,F122)))</xm:f>
            <xm:f>Listes!$A$7</xm:f>
            <x14:dxf>
              <fill>
                <patternFill>
                  <bgColor theme="0" tint="-0.14996795556505021"/>
                </patternFill>
              </fill>
            </x14:dxf>
          </x14:cfRule>
          <xm:sqref>F122</xm:sqref>
        </x14:conditionalFormatting>
        <x14:conditionalFormatting xmlns:xm="http://schemas.microsoft.com/office/excel/2006/main">
          <x14:cfRule type="containsText" priority="37" operator="containsText" id="{A92DCF7F-AC0C-4527-821E-670914ABB4B7}">
            <xm:f>NOT(ISERROR(SEARCH(Listes!$A$6,F124)))</xm:f>
            <xm:f>Listes!$A$6</xm:f>
            <x14:dxf>
              <fill>
                <patternFill>
                  <bgColor rgb="FFFF5050"/>
                </patternFill>
              </fill>
            </x14:dxf>
          </x14:cfRule>
          <x14:cfRule type="containsText" priority="38" operator="containsText" id="{F87CFA87-2A36-42A1-B59E-20D40F3911C1}">
            <xm:f>NOT(ISERROR(SEARCH(Listes!$A$5,F124)))</xm:f>
            <xm:f>Listes!$A$5</xm:f>
            <x14:dxf>
              <fill>
                <patternFill>
                  <bgColor rgb="FFFFD44B"/>
                </patternFill>
              </fill>
            </x14:dxf>
          </x14:cfRule>
          <x14:cfRule type="containsText" priority="39" operator="containsText" id="{752A9B70-0751-4353-AF55-655C4C909ABA}">
            <xm:f>NOT(ISERROR(SEARCH(Listes!$A$4,F124)))</xm:f>
            <xm:f>Listes!$A$4</xm:f>
            <x14:dxf>
              <fill>
                <patternFill>
                  <bgColor rgb="FF87ED7F"/>
                </patternFill>
              </fill>
            </x14:dxf>
          </x14:cfRule>
          <x14:cfRule type="containsText" priority="40" operator="containsText" id="{A92D34C3-8696-4B37-AB72-BF87EFF8570C}">
            <xm:f>NOT(ISERROR(SEARCH(Listes!$A$7,F124)))</xm:f>
            <xm:f>Listes!$A$7</xm:f>
            <x14:dxf>
              <fill>
                <patternFill>
                  <bgColor theme="0" tint="-0.14996795556505021"/>
                </patternFill>
              </fill>
            </x14:dxf>
          </x14:cfRule>
          <xm:sqref>F124</xm:sqref>
        </x14:conditionalFormatting>
        <x14:conditionalFormatting xmlns:xm="http://schemas.microsoft.com/office/excel/2006/main">
          <x14:cfRule type="containsText" priority="32" operator="containsText" id="{E7ECAC47-C326-4CBF-A7FF-78095A3666B6}">
            <xm:f>NOT(ISERROR(SEARCH(Listes!$A$6,F135)))</xm:f>
            <xm:f>Listes!$A$6</xm:f>
            <x14:dxf>
              <fill>
                <patternFill>
                  <bgColor rgb="FFFF5050"/>
                </patternFill>
              </fill>
            </x14:dxf>
          </x14:cfRule>
          <x14:cfRule type="containsText" priority="33" operator="containsText" id="{5B36F9AD-8722-493F-8708-B024EB520912}">
            <xm:f>NOT(ISERROR(SEARCH(Listes!$A$5,F135)))</xm:f>
            <xm:f>Listes!$A$5</xm:f>
            <x14:dxf>
              <fill>
                <patternFill>
                  <bgColor rgb="FFFFD44B"/>
                </patternFill>
              </fill>
            </x14:dxf>
          </x14:cfRule>
          <x14:cfRule type="containsText" priority="34" operator="containsText" id="{30838071-5C91-47BA-9CEE-8C94EEEC2415}">
            <xm:f>NOT(ISERROR(SEARCH(Listes!$A$4,F135)))</xm:f>
            <xm:f>Listes!$A$4</xm:f>
            <x14:dxf>
              <fill>
                <patternFill>
                  <bgColor rgb="FF87ED7F"/>
                </patternFill>
              </fill>
            </x14:dxf>
          </x14:cfRule>
          <x14:cfRule type="containsText" priority="35" operator="containsText" id="{9629AD32-86DB-4D15-8362-F85E72E60A71}">
            <xm:f>NOT(ISERROR(SEARCH(Listes!$A$7,F135)))</xm:f>
            <xm:f>Listes!$A$7</xm:f>
            <x14:dxf>
              <fill>
                <patternFill>
                  <bgColor theme="0" tint="-0.14996795556505021"/>
                </patternFill>
              </fill>
            </x14:dxf>
          </x14:cfRule>
          <xm:sqref>F135</xm:sqref>
        </x14:conditionalFormatting>
        <x14:conditionalFormatting xmlns:xm="http://schemas.microsoft.com/office/excel/2006/main">
          <x14:cfRule type="containsText" priority="27" operator="containsText" id="{9F522BFC-22DF-4666-B560-AAB6ADD060BE}">
            <xm:f>NOT(ISERROR(SEARCH(Listes!$A$6,F138)))</xm:f>
            <xm:f>Listes!$A$6</xm:f>
            <x14:dxf>
              <fill>
                <patternFill>
                  <bgColor rgb="FFFF5050"/>
                </patternFill>
              </fill>
            </x14:dxf>
          </x14:cfRule>
          <x14:cfRule type="containsText" priority="28" operator="containsText" id="{A55AB24F-D2E6-4B3D-A824-E6F84C85BCA6}">
            <xm:f>NOT(ISERROR(SEARCH(Listes!$A$5,F138)))</xm:f>
            <xm:f>Listes!$A$5</xm:f>
            <x14:dxf>
              <fill>
                <patternFill>
                  <bgColor rgb="FFFFD44B"/>
                </patternFill>
              </fill>
            </x14:dxf>
          </x14:cfRule>
          <x14:cfRule type="containsText" priority="29" operator="containsText" id="{2FC8BF2E-B6F9-40E3-969C-64A1D4875D0D}">
            <xm:f>NOT(ISERROR(SEARCH(Listes!$A$4,F138)))</xm:f>
            <xm:f>Listes!$A$4</xm:f>
            <x14:dxf>
              <fill>
                <patternFill>
                  <bgColor rgb="FF87ED7F"/>
                </patternFill>
              </fill>
            </x14:dxf>
          </x14:cfRule>
          <x14:cfRule type="containsText" priority="30" operator="containsText" id="{28E86B82-C212-4CED-AE7F-5098271F1F5C}">
            <xm:f>NOT(ISERROR(SEARCH(Listes!$A$7,F138)))</xm:f>
            <xm:f>Listes!$A$7</xm:f>
            <x14:dxf>
              <fill>
                <patternFill>
                  <bgColor theme="0" tint="-0.14996795556505021"/>
                </patternFill>
              </fill>
            </x14:dxf>
          </x14:cfRule>
          <xm:sqref>F138</xm:sqref>
        </x14:conditionalFormatting>
        <x14:conditionalFormatting xmlns:xm="http://schemas.microsoft.com/office/excel/2006/main">
          <x14:cfRule type="containsText" priority="22" operator="containsText" id="{2E566EC2-195A-42F8-843A-80FA64F43A4A}">
            <xm:f>NOT(ISERROR(SEARCH(Listes!$A$6,F140)))</xm:f>
            <xm:f>Listes!$A$6</xm:f>
            <x14:dxf>
              <fill>
                <patternFill>
                  <bgColor rgb="FFFF5050"/>
                </patternFill>
              </fill>
            </x14:dxf>
          </x14:cfRule>
          <x14:cfRule type="containsText" priority="23" operator="containsText" id="{38B581EE-FBA7-4FBB-BFBB-6FD077FE28CA}">
            <xm:f>NOT(ISERROR(SEARCH(Listes!$A$5,F140)))</xm:f>
            <xm:f>Listes!$A$5</xm:f>
            <x14:dxf>
              <fill>
                <patternFill>
                  <bgColor rgb="FFFFD44B"/>
                </patternFill>
              </fill>
            </x14:dxf>
          </x14:cfRule>
          <x14:cfRule type="containsText" priority="24" operator="containsText" id="{72260D61-822B-43A8-8735-08FB2FF0CA76}">
            <xm:f>NOT(ISERROR(SEARCH(Listes!$A$4,F140)))</xm:f>
            <xm:f>Listes!$A$4</xm:f>
            <x14:dxf>
              <fill>
                <patternFill>
                  <bgColor rgb="FF87ED7F"/>
                </patternFill>
              </fill>
            </x14:dxf>
          </x14:cfRule>
          <x14:cfRule type="containsText" priority="25" operator="containsText" id="{B390D875-2395-4A2E-9CC7-A22D4DF7B0B6}">
            <xm:f>NOT(ISERROR(SEARCH(Listes!$A$7,F140)))</xm:f>
            <xm:f>Listes!$A$7</xm:f>
            <x14:dxf>
              <fill>
                <patternFill>
                  <bgColor theme="0" tint="-0.14996795556505021"/>
                </patternFill>
              </fill>
            </x14:dxf>
          </x14:cfRule>
          <xm:sqref>F140</xm:sqref>
        </x14:conditionalFormatting>
        <x14:conditionalFormatting xmlns:xm="http://schemas.microsoft.com/office/excel/2006/main">
          <x14:cfRule type="containsText" priority="17" operator="containsText" id="{66847D9C-C635-4473-A64C-9FDAC1AECB9B}">
            <xm:f>NOT(ISERROR(SEARCH(Listes!$A$6,F146)))</xm:f>
            <xm:f>Listes!$A$6</xm:f>
            <x14:dxf>
              <fill>
                <patternFill>
                  <bgColor rgb="FFFF5050"/>
                </patternFill>
              </fill>
            </x14:dxf>
          </x14:cfRule>
          <x14:cfRule type="containsText" priority="18" operator="containsText" id="{D51DE66D-CB8D-46AE-AFF7-4E2AE6FC7DD0}">
            <xm:f>NOT(ISERROR(SEARCH(Listes!$A$5,F146)))</xm:f>
            <xm:f>Listes!$A$5</xm:f>
            <x14:dxf>
              <fill>
                <patternFill>
                  <bgColor rgb="FFFFD44B"/>
                </patternFill>
              </fill>
            </x14:dxf>
          </x14:cfRule>
          <x14:cfRule type="containsText" priority="19" operator="containsText" id="{2CB6DEA8-EFB2-4DBD-85D0-770EE1CA0D42}">
            <xm:f>NOT(ISERROR(SEARCH(Listes!$A$4,F146)))</xm:f>
            <xm:f>Listes!$A$4</xm:f>
            <x14:dxf>
              <fill>
                <patternFill>
                  <bgColor rgb="FF87ED7F"/>
                </patternFill>
              </fill>
            </x14:dxf>
          </x14:cfRule>
          <x14:cfRule type="containsText" priority="20" operator="containsText" id="{FDD8FED4-0490-46C4-BA89-D24D8A359D7E}">
            <xm:f>NOT(ISERROR(SEARCH(Listes!$A$7,F146)))</xm:f>
            <xm:f>Listes!$A$7</xm:f>
            <x14:dxf>
              <fill>
                <patternFill>
                  <bgColor theme="0" tint="-0.14996795556505021"/>
                </patternFill>
              </fill>
            </x14:dxf>
          </x14:cfRule>
          <xm:sqref>F146</xm:sqref>
        </x14:conditionalFormatting>
        <x14:conditionalFormatting xmlns:xm="http://schemas.microsoft.com/office/excel/2006/main">
          <x14:cfRule type="containsText" priority="12" operator="containsText" id="{E0460E40-0578-48A5-9FF1-73785D040610}">
            <xm:f>NOT(ISERROR(SEARCH(Listes!$A$6,F148)))</xm:f>
            <xm:f>Listes!$A$6</xm:f>
            <x14:dxf>
              <fill>
                <patternFill>
                  <bgColor rgb="FFFF5050"/>
                </patternFill>
              </fill>
            </x14:dxf>
          </x14:cfRule>
          <x14:cfRule type="containsText" priority="13" operator="containsText" id="{6DAC7363-96FB-4022-BDFB-43F0A30485FC}">
            <xm:f>NOT(ISERROR(SEARCH(Listes!$A$5,F148)))</xm:f>
            <xm:f>Listes!$A$5</xm:f>
            <x14:dxf>
              <fill>
                <patternFill>
                  <bgColor rgb="FFFFD44B"/>
                </patternFill>
              </fill>
            </x14:dxf>
          </x14:cfRule>
          <x14:cfRule type="containsText" priority="14" operator="containsText" id="{15361EE6-3513-47AA-8452-DA703EE312F3}">
            <xm:f>NOT(ISERROR(SEARCH(Listes!$A$4,F148)))</xm:f>
            <xm:f>Listes!$A$4</xm:f>
            <x14:dxf>
              <fill>
                <patternFill>
                  <bgColor rgb="FF87ED7F"/>
                </patternFill>
              </fill>
            </x14:dxf>
          </x14:cfRule>
          <x14:cfRule type="containsText" priority="15" operator="containsText" id="{6D08A38D-C5FC-480B-A637-9CBFB4C46BDE}">
            <xm:f>NOT(ISERROR(SEARCH(Listes!$A$7,F148)))</xm:f>
            <xm:f>Listes!$A$7</xm:f>
            <x14:dxf>
              <fill>
                <patternFill>
                  <bgColor theme="0" tint="-0.14996795556505021"/>
                </patternFill>
              </fill>
            </x14:dxf>
          </x14:cfRule>
          <xm:sqref>F148</xm:sqref>
        </x14:conditionalFormatting>
        <x14:conditionalFormatting xmlns:xm="http://schemas.microsoft.com/office/excel/2006/main">
          <x14:cfRule type="containsText" priority="7" operator="containsText" id="{EEE23E92-41F7-41FB-89D1-B170B1AB2847}">
            <xm:f>NOT(ISERROR(SEARCH(Listes!$A$6,F158)))</xm:f>
            <xm:f>Listes!$A$6</xm:f>
            <x14:dxf>
              <fill>
                <patternFill>
                  <bgColor rgb="FFFF5050"/>
                </patternFill>
              </fill>
            </x14:dxf>
          </x14:cfRule>
          <x14:cfRule type="containsText" priority="8" operator="containsText" id="{6BD3479E-2C9D-4678-B437-AE29FB5C11FC}">
            <xm:f>NOT(ISERROR(SEARCH(Listes!$A$5,F158)))</xm:f>
            <xm:f>Listes!$A$5</xm:f>
            <x14:dxf>
              <fill>
                <patternFill>
                  <bgColor rgb="FFFFD44B"/>
                </patternFill>
              </fill>
            </x14:dxf>
          </x14:cfRule>
          <x14:cfRule type="containsText" priority="9" operator="containsText" id="{B87CDDA5-906D-4F27-8BF8-9286F7C58223}">
            <xm:f>NOT(ISERROR(SEARCH(Listes!$A$4,F158)))</xm:f>
            <xm:f>Listes!$A$4</xm:f>
            <x14:dxf>
              <fill>
                <patternFill>
                  <bgColor rgb="FF87ED7F"/>
                </patternFill>
              </fill>
            </x14:dxf>
          </x14:cfRule>
          <x14:cfRule type="containsText" priority="10" operator="containsText" id="{6BFBA82C-2095-42A6-8DE5-2D9AEF178902}">
            <xm:f>NOT(ISERROR(SEARCH(Listes!$A$7,F158)))</xm:f>
            <xm:f>Listes!$A$7</xm:f>
            <x14:dxf>
              <fill>
                <patternFill>
                  <bgColor theme="0" tint="-0.14996795556505021"/>
                </patternFill>
              </fill>
            </x14:dxf>
          </x14:cfRule>
          <xm:sqref>F158</xm:sqref>
        </x14:conditionalFormatting>
        <x14:conditionalFormatting xmlns:xm="http://schemas.microsoft.com/office/excel/2006/main">
          <x14:cfRule type="containsText" priority="2" operator="containsText" id="{189BC5F7-F58F-43E7-B47C-9AA376B301D2}">
            <xm:f>NOT(ISERROR(SEARCH(Listes!$A$6,F160)))</xm:f>
            <xm:f>Listes!$A$6</xm:f>
            <x14:dxf>
              <fill>
                <patternFill>
                  <bgColor rgb="FFFF5050"/>
                </patternFill>
              </fill>
            </x14:dxf>
          </x14:cfRule>
          <x14:cfRule type="containsText" priority="3" operator="containsText" id="{CD9145E6-DDE0-4672-940F-9675BEA1B5F4}">
            <xm:f>NOT(ISERROR(SEARCH(Listes!$A$5,F160)))</xm:f>
            <xm:f>Listes!$A$5</xm:f>
            <x14:dxf>
              <fill>
                <patternFill>
                  <bgColor rgb="FFFFD44B"/>
                </patternFill>
              </fill>
            </x14:dxf>
          </x14:cfRule>
          <x14:cfRule type="containsText" priority="4" operator="containsText" id="{BF9AD1C7-D104-4472-A5BE-E7F60698FC0F}">
            <xm:f>NOT(ISERROR(SEARCH(Listes!$A$4,F160)))</xm:f>
            <xm:f>Listes!$A$4</xm:f>
            <x14:dxf>
              <fill>
                <patternFill>
                  <bgColor rgb="FF87ED7F"/>
                </patternFill>
              </fill>
            </x14:dxf>
          </x14:cfRule>
          <x14:cfRule type="containsText" priority="5" operator="containsText" id="{8EFAAB13-9189-44D4-8B7D-FD68A019EDDD}">
            <xm:f>NOT(ISERROR(SEARCH(Listes!$A$7,F160)))</xm:f>
            <xm:f>Listes!$A$7</xm:f>
            <x14:dxf>
              <fill>
                <patternFill>
                  <bgColor theme="0" tint="-0.14996795556505021"/>
                </patternFill>
              </fill>
            </x14:dxf>
          </x14:cfRule>
          <xm:sqref>F160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B8"/>
  <sheetViews>
    <sheetView workbookViewId="0">
      <selection activeCell="B21" sqref="B21"/>
    </sheetView>
  </sheetViews>
  <sheetFormatPr baseColWidth="10" defaultRowHeight="12.5" x14ac:dyDescent="0.25"/>
  <cols>
    <col min="1" max="1" width="13.453125" customWidth="1"/>
  </cols>
  <sheetData>
    <row r="4" spans="1:2" x14ac:dyDescent="0.25">
      <c r="A4" t="s">
        <v>27</v>
      </c>
      <c r="B4">
        <v>2</v>
      </c>
    </row>
    <row r="5" spans="1:2" x14ac:dyDescent="0.25">
      <c r="A5" t="s">
        <v>3</v>
      </c>
      <c r="B5">
        <v>1</v>
      </c>
    </row>
    <row r="6" spans="1:2" x14ac:dyDescent="0.25">
      <c r="A6" t="s">
        <v>10</v>
      </c>
      <c r="B6">
        <v>0</v>
      </c>
    </row>
    <row r="7" spans="1:2" x14ac:dyDescent="0.25">
      <c r="A7" t="s">
        <v>4</v>
      </c>
      <c r="B7">
        <v>-1</v>
      </c>
    </row>
    <row r="8" spans="1:2" x14ac:dyDescent="0.25">
      <c r="A8" t="s">
        <v>5</v>
      </c>
      <c r="B8">
        <f>-1/2</f>
        <v>-0.5</v>
      </c>
    </row>
  </sheetData>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Résultats</vt:lpstr>
      <vt:lpstr>Check list</vt:lpstr>
      <vt:lpstr>Listes</vt:lpstr>
      <vt:lpstr>Eval</vt:lpstr>
      <vt:lpstr>point</vt:lpstr>
      <vt:lpstr>'Check list'!Zone_d_impression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Responsable MDE</dc:creator>
  <cp:lastModifiedBy>JM Piatek</cp:lastModifiedBy>
  <cp:lastPrinted>2015-01-12T15:54:12Z</cp:lastPrinted>
  <dcterms:created xsi:type="dcterms:W3CDTF">2014-07-29T09:58:48Z</dcterms:created>
  <dcterms:modified xsi:type="dcterms:W3CDTF">2022-06-01T14:42:06Z</dcterms:modified>
</cp:coreProperties>
</file>